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9F909711-CB8C-4888-B0D7-8CB41C2D9F8E}" xr6:coauthVersionLast="47" xr6:coauthVersionMax="47" xr10:uidLastSave="{00000000-0000-0000-0000-000000000000}"/>
  <bookViews>
    <workbookView xWindow="75" yWindow="0" windowWidth="15510" windowHeight="15585" firstSheet="1" activeTab="1" xr2:uid="{00000000-000D-0000-FFFF-FFFF00000000}"/>
  </bookViews>
  <sheets>
    <sheet name="LETRAS" sheetId="3" state="hidden" r:id="rId1"/>
    <sheet name="ANEXO B"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PJ50" localSheetId="0">#REF!</definedName>
    <definedName name="_________PJ50">#REF!</definedName>
    <definedName name="________MA2" localSheetId="0">#REF!</definedName>
    <definedName name="________MA2">#REF!</definedName>
    <definedName name="________PJ50" localSheetId="0">#REF!</definedName>
    <definedName name="________PJ50">#REF!</definedName>
    <definedName name="_______MA2" localSheetId="0">#REF!</definedName>
    <definedName name="_______MA2">#REF!</definedName>
    <definedName name="_______PJ50" localSheetId="0">#REF!</definedName>
    <definedName name="_______PJ50">#REF!</definedName>
    <definedName name="______MA2" localSheetId="0">#REF!</definedName>
    <definedName name="______MA2">#REF!</definedName>
    <definedName name="______PJ50" localSheetId="0">#REF!</definedName>
    <definedName name="______PJ50">#REF!</definedName>
    <definedName name="_____MA2" localSheetId="0">#REF!</definedName>
    <definedName name="_____MA2">#REF!</definedName>
    <definedName name="_____PJ50" localSheetId="0">#REF!</definedName>
    <definedName name="_____PJ50">#REF!</definedName>
    <definedName name="_____pj51">#REF!</definedName>
    <definedName name="_____xlfn.BAHTTEXT" hidden="1">#NAME?</definedName>
    <definedName name="____MA2" localSheetId="0">#REF!</definedName>
    <definedName name="____MA2">#REF!</definedName>
    <definedName name="____PJ50" localSheetId="0">#REF!</definedName>
    <definedName name="____PJ50">#REF!</definedName>
    <definedName name="____pj51" localSheetId="0">#REF!</definedName>
    <definedName name="____pj51">#REF!</definedName>
    <definedName name="____xlfn.BAHTTEXT" hidden="1">#NAME?</definedName>
    <definedName name="___EST12" localSheetId="0">#REF!</definedName>
    <definedName name="___EST12">#REF!</definedName>
    <definedName name="___MA2" localSheetId="0">#REF!</definedName>
    <definedName name="___MA2">#REF!</definedName>
    <definedName name="___PJ50" localSheetId="0">#REF!</definedName>
    <definedName name="___PJ50">#REF!</definedName>
    <definedName name="___pj51" localSheetId="0">#REF!</definedName>
    <definedName name="___pj51">#REF!</definedName>
    <definedName name="___xlfn.BAHTTEXT" hidden="1">#NAME?</definedName>
    <definedName name="__123Graph_A" localSheetId="0">#REF!</definedName>
    <definedName name="__123Graph_A" hidden="1">[1]G.G!#REF!</definedName>
    <definedName name="__123Graph_AGraph2" localSheetId="0">#REF!</definedName>
    <definedName name="__123Graph_AGraph2" hidden="1">[1]G.G!#REF!</definedName>
    <definedName name="__123Graph_BINGPDM" hidden="1">'[2]VENTAS REALES'!#REF!</definedName>
    <definedName name="__123Graph_C" hidden="1">'[2]FLUJO DE FONDOS'!#REF!</definedName>
    <definedName name="__123Graph_CIEPDM" hidden="1">'[2]FLUJO DE FONDOS'!#REF!</definedName>
    <definedName name="__123Graph_CINGPDM" hidden="1">'[2]FLUJO DE FONDOS'!#REF!</definedName>
    <definedName name="__123Graph_X" localSheetId="0">#REF!</definedName>
    <definedName name="__123Graph_X" hidden="1">[1]G.G!#REF!</definedName>
    <definedName name="__Cod1" localSheetId="0">#REF!</definedName>
    <definedName name="__Cod1">#REF!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10">#REF!</definedName>
    <definedName name="__FC">#REF!</definedName>
    <definedName name="__FOR1">#REF!</definedName>
    <definedName name="__MA2" localSheetId="0">#REF!</definedName>
    <definedName name="__MA2">#REF!</definedName>
    <definedName name="__mun2" localSheetId="0">#REF!</definedName>
    <definedName name="__mun2">#REF!</definedName>
    <definedName name="__nrf10">#REF!</definedName>
    <definedName name="__num10" localSheetId="0">#REF!</definedName>
    <definedName name="__num10">#REF!</definedName>
    <definedName name="__num2" localSheetId="0">#REF!</definedName>
    <definedName name="__num2">#REF!</definedName>
    <definedName name="__num3" localSheetId="0">#REF!</definedName>
    <definedName name="__num3">#REF!</definedName>
    <definedName name="__num4" localSheetId="0">#REF!</definedName>
    <definedName name="__num4">#REF!</definedName>
    <definedName name="__num5" localSheetId="0">#REF!</definedName>
    <definedName name="__num5">#REF!</definedName>
    <definedName name="__num6" localSheetId="0">#REF!</definedName>
    <definedName name="__num6">#REF!</definedName>
    <definedName name="__num7" localSheetId="0">#REF!</definedName>
    <definedName name="__num7">#REF!</definedName>
    <definedName name="__num8" localSheetId="0">#REF!</definedName>
    <definedName name="__num8">#REF!</definedName>
    <definedName name="__num9" localSheetId="0">#REF!</definedName>
    <definedName name="__num9">#REF!</definedName>
    <definedName name="__PJ50" localSheetId="0">#REF!</definedName>
    <definedName name="__PJ50">#REF!</definedName>
    <definedName name="__pj51" localSheetId="0">#REF!</definedName>
    <definedName name="__pj51">#REF!</definedName>
    <definedName name="__ref4" localSheetId="0">#REF!</definedName>
    <definedName name="__ref4">#REF!</definedName>
    <definedName name="__xlfn.BAHTTEXT" hidden="1">#NAME?</definedName>
    <definedName name="_42C">#REF!</definedName>
    <definedName name="_42D">#REF!</definedName>
    <definedName name="_42E">#REF!</definedName>
    <definedName name="_44">#REF!</definedName>
    <definedName name="_6">#REF!</definedName>
    <definedName name="_a1" localSheetId="0">#REF!</definedName>
    <definedName name="_a1" hidden="1">{"TAB1",#N/A,TRUE,"GENERAL";"TAB2",#N/A,TRUE,"GENERAL";"TAB3",#N/A,TRUE,"GENERAL";"TAB4",#N/A,TRUE,"GENERAL";"TAB5",#N/A,TRUE,"GENERAL"}</definedName>
    <definedName name="_a3" localSheetId="0">#REF!</definedName>
    <definedName name="_a3" hidden="1">{"TAB1",#N/A,TRUE,"GENERAL";"TAB2",#N/A,TRUE,"GENERAL";"TAB3",#N/A,TRUE,"GENERAL";"TAB4",#N/A,TRUE,"GENERAL";"TAB5",#N/A,TRUE,"GENERAL"}</definedName>
    <definedName name="_a4" localSheetId="0">#REF!</definedName>
    <definedName name="_a4" hidden="1">{"via1",#N/A,TRUE,"general";"via2",#N/A,TRUE,"general";"via3",#N/A,TRUE,"general"}</definedName>
    <definedName name="_a5" localSheetId="0">#REF!</definedName>
    <definedName name="_a5" hidden="1">{"TAB1",#N/A,TRUE,"GENERAL";"TAB2",#N/A,TRUE,"GENERAL";"TAB3",#N/A,TRUE,"GENERAL";"TAB4",#N/A,TRUE,"GENERAL";"TAB5",#N/A,TRUE,"GENERAL"}</definedName>
    <definedName name="_a6" localSheetId="0">#REF!</definedName>
    <definedName name="_a6" hidden="1">{"TAB1",#N/A,TRUE,"GENERAL";"TAB2",#N/A,TRUE,"GENERAL";"TAB3",#N/A,TRUE,"GENERAL";"TAB4",#N/A,TRUE,"GENERAL";"TAB5",#N/A,TRUE,"GENERAL"}</definedName>
    <definedName name="_a8" localSheetId="0" hidden="1">{"TAB1",#N/A,TRUE,"GENERAL";"TAB2",#N/A,TRUE,"GENERAL";"TAB3",#N/A,TRUE,"GENERAL";"TAB4",#N/A,TRUE,"GENERAL";"TAB5",#N/A,TRUE,"GENERAL"}</definedName>
    <definedName name="_a8" hidden="1">{"TAB1",#N/A,TRUE,"GENERAL";"TAB2",#N/A,TRUE,"GENERAL";"TAB3",#N/A,TRUE,"GENERAL";"TAB4",#N/A,TRUE,"GENERAL";"TAB5",#N/A,TRUE,"GENERAL"}</definedName>
    <definedName name="_APU221" localSheetId="0">#REF!</definedName>
    <definedName name="_APU221">#REF!</definedName>
    <definedName name="_APU465">[3]!absc</definedName>
    <definedName name="_b2" localSheetId="0">#REF!</definedName>
    <definedName name="_b2" hidden="1">{"TAB1",#N/A,TRUE,"GENERAL";"TAB2",#N/A,TRUE,"GENERAL";"TAB3",#N/A,TRUE,"GENERAL";"TAB4",#N/A,TRUE,"GENERAL";"TAB5",#N/A,TRUE,"GENERAL"}</definedName>
    <definedName name="_b3" localSheetId="0">#REF!</definedName>
    <definedName name="_b3" hidden="1">{"TAB1",#N/A,TRUE,"GENERAL";"TAB2",#N/A,TRUE,"GENERAL";"TAB3",#N/A,TRUE,"GENERAL";"TAB4",#N/A,TRUE,"GENERAL";"TAB5",#N/A,TRUE,"GENERAL"}</definedName>
    <definedName name="_b4" localSheetId="0">#REF!</definedName>
    <definedName name="_b4" hidden="1">{"TAB1",#N/A,TRUE,"GENERAL";"TAB2",#N/A,TRUE,"GENERAL";"TAB3",#N/A,TRUE,"GENERAL";"TAB4",#N/A,TRUE,"GENERAL";"TAB5",#N/A,TRUE,"GENERAL"}</definedName>
    <definedName name="_b5" localSheetId="0">#REF!</definedName>
    <definedName name="_b5" hidden="1">{"TAB1",#N/A,TRUE,"GENERAL";"TAB2",#N/A,TRUE,"GENERAL";"TAB3",#N/A,TRUE,"GENERAL";"TAB4",#N/A,TRUE,"GENERAL";"TAB5",#N/A,TRUE,"GENERAL"}</definedName>
    <definedName name="_b6" localSheetId="0">#REF!</definedName>
    <definedName name="_b6" hidden="1">{"TAB1",#N/A,TRUE,"GENERAL";"TAB2",#N/A,TRUE,"GENERAL";"TAB3",#N/A,TRUE,"GENERAL";"TAB4",#N/A,TRUE,"GENERAL";"TAB5",#N/A,TRUE,"GENERAL"}</definedName>
    <definedName name="_b7" localSheetId="0">#REF!</definedName>
    <definedName name="_b7" hidden="1">{"via1",#N/A,TRUE,"general";"via2",#N/A,TRUE,"general";"via3",#N/A,TRUE,"general"}</definedName>
    <definedName name="_b8" localSheetId="0">#REF!</definedName>
    <definedName name="_b8" hidden="1">{"via1",#N/A,TRUE,"general";"via2",#N/A,TRUE,"general";"via3",#N/A,TRUE,"general"}</definedName>
    <definedName name="_bb9" localSheetId="0">#REF!</definedName>
    <definedName name="_bb9" hidden="1">{"TAB1",#N/A,TRUE,"GENERAL";"TAB2",#N/A,TRUE,"GENERAL";"TAB3",#N/A,TRUE,"GENERAL";"TAB4",#N/A,TRUE,"GENERAL";"TAB5",#N/A,TRUE,"GENERAL"}</definedName>
    <definedName name="_bgb5" localSheetId="0">#REF!</definedName>
    <definedName name="_bgb5" hidden="1">{"TAB1",#N/A,TRUE,"GENERAL";"TAB2",#N/A,TRUE,"GENERAL";"TAB3",#N/A,TRUE,"GENERAL";"TAB4",#N/A,TRUE,"GENERAL";"TAB5",#N/A,TRUE,"GENERAL"}</definedName>
    <definedName name="_Cod1" localSheetId="0">#REF!</definedName>
    <definedName name="_Cod1">#REF!</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10">#REF!</definedName>
    <definedName name="_FC">#REF!</definedName>
    <definedName name="_Fill" localSheetId="0">#REF!</definedName>
    <definedName name="_Fill" hidden="1">#REF!</definedName>
    <definedName name="_xlnm._FilterDatabase" hidden="1">'[4]46W9'!#REF!</definedName>
    <definedName name="_FOR1">#REF!</definedName>
    <definedName name="_g2" localSheetId="0">#REF!</definedName>
    <definedName name="_g2" hidden="1">{"TAB1",#N/A,TRUE,"GENERAL";"TAB2",#N/A,TRUE,"GENERAL";"TAB3",#N/A,TRUE,"GENERAL";"TAB4",#N/A,TRUE,"GENERAL";"TAB5",#N/A,TRUE,"GENERAL"}</definedName>
    <definedName name="_g3" localSheetId="0">#REF!</definedName>
    <definedName name="_g3" hidden="1">{"via1",#N/A,TRUE,"general";"via2",#N/A,TRUE,"general";"via3",#N/A,TRUE,"general"}</definedName>
    <definedName name="_g4" localSheetId="0">#REF!</definedName>
    <definedName name="_g4" hidden="1">{"via1",#N/A,TRUE,"general";"via2",#N/A,TRUE,"general";"via3",#N/A,TRUE,"general"}</definedName>
    <definedName name="_g5" localSheetId="0">#REF!</definedName>
    <definedName name="_g5" hidden="1">{"via1",#N/A,TRUE,"general";"via2",#N/A,TRUE,"general";"via3",#N/A,TRUE,"general"}</definedName>
    <definedName name="_g6" localSheetId="0">#REF!</definedName>
    <definedName name="_g6" hidden="1">{"via1",#N/A,TRUE,"general";"via2",#N/A,TRUE,"general";"via3",#N/A,TRUE,"general"}</definedName>
    <definedName name="_g7" localSheetId="0">#REF!</definedName>
    <definedName name="_g7" hidden="1">{"TAB1",#N/A,TRUE,"GENERAL";"TAB2",#N/A,TRUE,"GENERAL";"TAB3",#N/A,TRUE,"GENERAL";"TAB4",#N/A,TRUE,"GENERAL";"TAB5",#N/A,TRUE,"GENERAL"}</definedName>
    <definedName name="_GR1" localSheetId="0">#REF!</definedName>
    <definedName name="_GR1" hidden="1">{"TAB1",#N/A,TRUE,"GENERAL";"TAB2",#N/A,TRUE,"GENERAL";"TAB3",#N/A,TRUE,"GENERAL";"TAB4",#N/A,TRUE,"GENERAL";"TAB5",#N/A,TRUE,"GENERAL"}</definedName>
    <definedName name="_gtr4" localSheetId="0">#REF!</definedName>
    <definedName name="_gtr4" hidden="1">{"via1",#N/A,TRUE,"general";"via2",#N/A,TRUE,"general";"via3",#N/A,TRUE,"general"}</definedName>
    <definedName name="_h2" localSheetId="0">#REF!</definedName>
    <definedName name="_h2" hidden="1">{"via1",#N/A,TRUE,"general";"via2",#N/A,TRUE,"general";"via3",#N/A,TRUE,"general"}</definedName>
    <definedName name="_h3" localSheetId="0">#REF!</definedName>
    <definedName name="_h3" hidden="1">{"via1",#N/A,TRUE,"general";"via2",#N/A,TRUE,"general";"via3",#N/A,TRUE,"general"}</definedName>
    <definedName name="_h4" localSheetId="0">#REF!</definedName>
    <definedName name="_h4" hidden="1">{"TAB1",#N/A,TRUE,"GENERAL";"TAB2",#N/A,TRUE,"GENERAL";"TAB3",#N/A,TRUE,"GENERAL";"TAB4",#N/A,TRUE,"GENERAL";"TAB5",#N/A,TRUE,"GENERAL"}</definedName>
    <definedName name="_h5" localSheetId="0">#REF!</definedName>
    <definedName name="_h5" hidden="1">{"TAB1",#N/A,TRUE,"GENERAL";"TAB2",#N/A,TRUE,"GENERAL";"TAB3",#N/A,TRUE,"GENERAL";"TAB4",#N/A,TRUE,"GENERAL";"TAB5",#N/A,TRUE,"GENERAL"}</definedName>
    <definedName name="_h6" localSheetId="0">#REF!</definedName>
    <definedName name="_h6" hidden="1">{"via1",#N/A,TRUE,"general";"via2",#N/A,TRUE,"general";"via3",#N/A,TRUE,"general"}</definedName>
    <definedName name="_h7" localSheetId="0">#REF!</definedName>
    <definedName name="_h7" hidden="1">{"TAB1",#N/A,TRUE,"GENERAL";"TAB2",#N/A,TRUE,"GENERAL";"TAB3",#N/A,TRUE,"GENERAL";"TAB4",#N/A,TRUE,"GENERAL";"TAB5",#N/A,TRUE,"GENERAL"}</definedName>
    <definedName name="_h8" localSheetId="0">#REF!</definedName>
    <definedName name="_h8" hidden="1">{"via1",#N/A,TRUE,"general";"via2",#N/A,TRUE,"general";"via3",#N/A,TRUE,"general"}</definedName>
    <definedName name="_hfh7" localSheetId="0">#REF!</definedName>
    <definedName name="_hfh7" hidden="1">{"via1",#N/A,TRUE,"general";"via2",#N/A,TRUE,"general";"via3",#N/A,TRUE,"general"}</definedName>
    <definedName name="_i4" localSheetId="0">#REF!</definedName>
    <definedName name="_i4" hidden="1">{"via1",#N/A,TRUE,"general";"via2",#N/A,TRUE,"general";"via3",#N/A,TRUE,"general"}</definedName>
    <definedName name="_i5" localSheetId="0">#REF!</definedName>
    <definedName name="_i5" hidden="1">{"TAB1",#N/A,TRUE,"GENERAL";"TAB2",#N/A,TRUE,"GENERAL";"TAB3",#N/A,TRUE,"GENERAL";"TAB4",#N/A,TRUE,"GENERAL";"TAB5",#N/A,TRUE,"GENERAL"}</definedName>
    <definedName name="_i6" localSheetId="0">#REF!</definedName>
    <definedName name="_i6" hidden="1">{"TAB1",#N/A,TRUE,"GENERAL";"TAB2",#N/A,TRUE,"GENERAL";"TAB3",#N/A,TRUE,"GENERAL";"TAB4",#N/A,TRUE,"GENERAL";"TAB5",#N/A,TRUE,"GENERAL"}</definedName>
    <definedName name="_i7" localSheetId="0">#REF!</definedName>
    <definedName name="_i7" hidden="1">{"via1",#N/A,TRUE,"general";"via2",#N/A,TRUE,"general";"via3",#N/A,TRUE,"general"}</definedName>
    <definedName name="_i77" localSheetId="0">#REF!</definedName>
    <definedName name="_i77" hidden="1">{"TAB1",#N/A,TRUE,"GENERAL";"TAB2",#N/A,TRUE,"GENERAL";"TAB3",#N/A,TRUE,"GENERAL";"TAB4",#N/A,TRUE,"GENERAL";"TAB5",#N/A,TRUE,"GENERAL"}</definedName>
    <definedName name="_i8" localSheetId="0">#REF!</definedName>
    <definedName name="_i8" hidden="1">{"via1",#N/A,TRUE,"general";"via2",#N/A,TRUE,"general";"via3",#N/A,TRUE,"general"}</definedName>
    <definedName name="_i9" localSheetId="0">#REF!</definedName>
    <definedName name="_i9" hidden="1">{"TAB1",#N/A,TRUE,"GENERAL";"TAB2",#N/A,TRUE,"GENERAL";"TAB3",#N/A,TRUE,"GENERAL";"TAB4",#N/A,TRUE,"GENERAL";"TAB5",#N/A,TRUE,"GENERAL"}</definedName>
    <definedName name="_IPC2002" localSheetId="0">#REF!</definedName>
    <definedName name="_IPC2002">#REF!</definedName>
    <definedName name="_k3" localSheetId="0">#REF!</definedName>
    <definedName name="_k3" hidden="1">{"TAB1",#N/A,TRUE,"GENERAL";"TAB2",#N/A,TRUE,"GENERAL";"TAB3",#N/A,TRUE,"GENERAL";"TAB4",#N/A,TRUE,"GENERAL";"TAB5",#N/A,TRUE,"GENERAL"}</definedName>
    <definedName name="_k4" localSheetId="0">#REF!</definedName>
    <definedName name="_k4" hidden="1">{"via1",#N/A,TRUE,"general";"via2",#N/A,TRUE,"general";"via3",#N/A,TRUE,"general"}</definedName>
    <definedName name="_k5" localSheetId="0">#REF!</definedName>
    <definedName name="_k5" hidden="1">{"via1",#N/A,TRUE,"general";"via2",#N/A,TRUE,"general";"via3",#N/A,TRUE,"general"}</definedName>
    <definedName name="_k6" localSheetId="0">#REF!</definedName>
    <definedName name="_k6" hidden="1">{"TAB1",#N/A,TRUE,"GENERAL";"TAB2",#N/A,TRUE,"GENERAL";"TAB3",#N/A,TRUE,"GENERAL";"TAB4",#N/A,TRUE,"GENERAL";"TAB5",#N/A,TRUE,"GENERAL"}</definedName>
    <definedName name="_k7" localSheetId="0">#REF!</definedName>
    <definedName name="_k7" hidden="1">{"via1",#N/A,TRUE,"general";"via2",#N/A,TRUE,"general";"via3",#N/A,TRUE,"general"}</definedName>
    <definedName name="_k8" localSheetId="0">#REF!</definedName>
    <definedName name="_k8" hidden="1">{"via1",#N/A,TRUE,"general";"via2",#N/A,TRUE,"general";"via3",#N/A,TRUE,"general"}</definedName>
    <definedName name="_k9" localSheetId="0">#REF!</definedName>
    <definedName name="_k9" hidden="1">{"TAB1",#N/A,TRUE,"GENERAL";"TAB2",#N/A,TRUE,"GENERAL";"TAB3",#N/A,TRUE,"GENERAL";"TAB4",#N/A,TRUE,"GENERAL";"TAB5",#N/A,TRUE,"GENERAL"}</definedName>
    <definedName name="_Key1" localSheetId="0">#REF!</definedName>
    <definedName name="_Key1" hidden="1">#REF!</definedName>
    <definedName name="_Key2" localSheetId="0">#REF!</definedName>
    <definedName name="_Key2" hidden="1">#REF!</definedName>
    <definedName name="_kjk6" localSheetId="0">#REF!</definedName>
    <definedName name="_kjk6" hidden="1">{"TAB1",#N/A,TRUE,"GENERAL";"TAB2",#N/A,TRUE,"GENERAL";"TAB3",#N/A,TRUE,"GENERAL";"TAB4",#N/A,TRUE,"GENERAL";"TAB5",#N/A,TRUE,"GENERAL"}</definedName>
    <definedName name="_lar03" localSheetId="0">#REF!</definedName>
    <definedName name="_lar03">#REF!</definedName>
    <definedName name="_m3" localSheetId="0">#REF!</definedName>
    <definedName name="_m3" hidden="1">{"via1",#N/A,TRUE,"general";"via2",#N/A,TRUE,"general";"via3",#N/A,TRUE,"general"}</definedName>
    <definedName name="_m4" localSheetId="0">#REF!</definedName>
    <definedName name="_m4" hidden="1">{"TAB1",#N/A,TRUE,"GENERAL";"TAB2",#N/A,TRUE,"GENERAL";"TAB3",#N/A,TRUE,"GENERAL";"TAB4",#N/A,TRUE,"GENERAL";"TAB5",#N/A,TRUE,"GENERAL"}</definedName>
    <definedName name="_m5" localSheetId="0">#REF!</definedName>
    <definedName name="_m5" hidden="1">{"via1",#N/A,TRUE,"general";"via2",#N/A,TRUE,"general";"via3",#N/A,TRUE,"general"}</definedName>
    <definedName name="_m6" localSheetId="0">#REF!</definedName>
    <definedName name="_m6" hidden="1">{"TAB1",#N/A,TRUE,"GENERAL";"TAB2",#N/A,TRUE,"GENERAL";"TAB3",#N/A,TRUE,"GENERAL";"TAB4",#N/A,TRUE,"GENERAL";"TAB5",#N/A,TRUE,"GENERAL"}</definedName>
    <definedName name="_m7" localSheetId="0">#REF!</definedName>
    <definedName name="_m7" hidden="1">{"TAB1",#N/A,TRUE,"GENERAL";"TAB2",#N/A,TRUE,"GENERAL";"TAB3",#N/A,TRUE,"GENERAL";"TAB4",#N/A,TRUE,"GENERAL";"TAB5",#N/A,TRUE,"GENERAL"}</definedName>
    <definedName name="_m8" localSheetId="0">#REF!</definedName>
    <definedName name="_m8" hidden="1">{"via1",#N/A,TRUE,"general";"via2",#N/A,TRUE,"general";"via3",#N/A,TRUE,"general"}</definedName>
    <definedName name="_m9" localSheetId="0">#REF!</definedName>
    <definedName name="_m9" hidden="1">{"via1",#N/A,TRUE,"general";"via2",#N/A,TRUE,"general";"via3",#N/A,TRUE,"general"}</definedName>
    <definedName name="_MA2" localSheetId="0">#REF!</definedName>
    <definedName name="_MA2">#REF!</definedName>
    <definedName name="_mun2" localSheetId="0">#REF!</definedName>
    <definedName name="_mun2">#REF!</definedName>
    <definedName name="_n3" localSheetId="0">#REF!</definedName>
    <definedName name="_n3" hidden="1">{"TAB1",#N/A,TRUE,"GENERAL";"TAB2",#N/A,TRUE,"GENERAL";"TAB3",#N/A,TRUE,"GENERAL";"TAB4",#N/A,TRUE,"GENERAL";"TAB5",#N/A,TRUE,"GENERAL"}</definedName>
    <definedName name="_n4" localSheetId="0">#REF!</definedName>
    <definedName name="_n4" hidden="1">{"via1",#N/A,TRUE,"general";"via2",#N/A,TRUE,"general";"via3",#N/A,TRUE,"general"}</definedName>
    <definedName name="_n5" localSheetId="0">#REF!</definedName>
    <definedName name="_n5" hidden="1">{"TAB1",#N/A,TRUE,"GENERAL";"TAB2",#N/A,TRUE,"GENERAL";"TAB3",#N/A,TRUE,"GENERAL";"TAB4",#N/A,TRUE,"GENERAL";"TAB5",#N/A,TRUE,"GENERAL"}</definedName>
    <definedName name="_nrf10">#REF!</definedName>
    <definedName name="_num10" localSheetId="0">#REF!</definedName>
    <definedName name="_num10">#REF!</definedName>
    <definedName name="_num2" localSheetId="0">#REF!</definedName>
    <definedName name="_num2">#REF!</definedName>
    <definedName name="_num3" localSheetId="0">#REF!</definedName>
    <definedName name="_num3">#REF!</definedName>
    <definedName name="_num4" localSheetId="0">#REF!</definedName>
    <definedName name="_num4">#REF!</definedName>
    <definedName name="_num5" localSheetId="0">#REF!</definedName>
    <definedName name="_num5">#REF!</definedName>
    <definedName name="_num6" localSheetId="0">#REF!</definedName>
    <definedName name="_num6">#REF!</definedName>
    <definedName name="_num7" localSheetId="0">#REF!</definedName>
    <definedName name="_num7">#REF!</definedName>
    <definedName name="_num8" localSheetId="0">#REF!</definedName>
    <definedName name="_num8">#REF!</definedName>
    <definedName name="_num9" localSheetId="0">#REF!</definedName>
    <definedName name="_num9">#REF!</definedName>
    <definedName name="_nyn7" localSheetId="0">#REF!</definedName>
    <definedName name="_nyn7" hidden="1">{"via1",#N/A,TRUE,"general";"via2",#N/A,TRUE,"general";"via3",#N/A,TRUE,"general"}</definedName>
    <definedName name="_o4" localSheetId="0">#REF!</definedName>
    <definedName name="_o4" hidden="1">{"via1",#N/A,TRUE,"general";"via2",#N/A,TRUE,"general";"via3",#N/A,TRUE,"general"}</definedName>
    <definedName name="_o5" localSheetId="0">#REF!</definedName>
    <definedName name="_o5" hidden="1">{"TAB1",#N/A,TRUE,"GENERAL";"TAB2",#N/A,TRUE,"GENERAL";"TAB3",#N/A,TRUE,"GENERAL";"TAB4",#N/A,TRUE,"GENERAL";"TAB5",#N/A,TRUE,"GENERAL"}</definedName>
    <definedName name="_o6" localSheetId="0">#REF!</definedName>
    <definedName name="_o6" hidden="1">{"TAB1",#N/A,TRUE,"GENERAL";"TAB2",#N/A,TRUE,"GENERAL";"TAB3",#N/A,TRUE,"GENERAL";"TAB4",#N/A,TRUE,"GENERAL";"TAB5",#N/A,TRUE,"GENERAL"}</definedName>
    <definedName name="_o7" localSheetId="0">#REF!</definedName>
    <definedName name="_o7" hidden="1">{"TAB1",#N/A,TRUE,"GENERAL";"TAB2",#N/A,TRUE,"GENERAL";"TAB3",#N/A,TRUE,"GENERAL";"TAB4",#N/A,TRUE,"GENERAL";"TAB5",#N/A,TRUE,"GENERAL"}</definedName>
    <definedName name="_o8" localSheetId="0">#REF!</definedName>
    <definedName name="_o8" hidden="1">{"via1",#N/A,TRUE,"general";"via2",#N/A,TRUE,"general";"via3",#N/A,TRUE,"general"}</definedName>
    <definedName name="_o9" localSheetId="0">#REF!</definedName>
    <definedName name="_o9" hidden="1">{"TAB1",#N/A,TRUE,"GENERAL";"TAB2",#N/A,TRUE,"GENERAL";"TAB3",#N/A,TRUE,"GENERAL";"TAB4",#N/A,TRUE,"GENERAL";"TAB5",#N/A,TRUE,"GENERAL"}</definedName>
    <definedName name="_Order1" localSheetId="0" hidden="1">0</definedName>
    <definedName name="_Order1" hidden="1">255</definedName>
    <definedName name="_Order2" localSheetId="0" hidden="1">0</definedName>
    <definedName name="_Order2" hidden="1">255</definedName>
    <definedName name="_p6" localSheetId="0">#REF!</definedName>
    <definedName name="_p6" hidden="1">{"via1",#N/A,TRUE,"general";"via2",#N/A,TRUE,"general";"via3",#N/A,TRUE,"general"}</definedName>
    <definedName name="_p7" localSheetId="0">#REF!</definedName>
    <definedName name="_p7" hidden="1">{"via1",#N/A,TRUE,"general";"via2",#N/A,TRUE,"general";"via3",#N/A,TRUE,"general"}</definedName>
    <definedName name="_p8" localSheetId="0">#REF!</definedName>
    <definedName name="_p8" hidden="1">{"TAB1",#N/A,TRUE,"GENERAL";"TAB2",#N/A,TRUE,"GENERAL";"TAB3",#N/A,TRUE,"GENERAL";"TAB4",#N/A,TRUE,"GENERAL";"TAB5",#N/A,TRUE,"GENERAL"}</definedName>
    <definedName name="_Parse_Out" localSheetId="0">#REF!</definedName>
    <definedName name="_Parse_Out" hidden="1">#REF!</definedName>
    <definedName name="_PJ50" localSheetId="0">#REF!</definedName>
    <definedName name="_PJ50">#REF!</definedName>
    <definedName name="_pj51" localSheetId="0">#REF!</definedName>
    <definedName name="_pj51">#REF!</definedName>
    <definedName name="_PRE1" localSheetId="0">#REF!</definedName>
    <definedName name="_PRE1">#REF!</definedName>
    <definedName name="_r" localSheetId="0">#REF!</definedName>
    <definedName name="_r" hidden="1">{"TAB1",#N/A,TRUE,"GENERAL";"TAB2",#N/A,TRUE,"GENERAL";"TAB3",#N/A,TRUE,"GENERAL";"TAB4",#N/A,TRUE,"GENERAL";"TAB5",#N/A,TRUE,"GENERAL"}</definedName>
    <definedName name="_r4r" localSheetId="0">#REF!</definedName>
    <definedName name="_r4r" hidden="1">{"via1",#N/A,TRUE,"general";"via2",#N/A,TRUE,"general";"via3",#N/A,TRUE,"general"}</definedName>
    <definedName name="_ref4" localSheetId="0">#REF!</definedName>
    <definedName name="_ref4">#REF!</definedName>
    <definedName name="_Regression_X" hidden="1">#REF!</definedName>
    <definedName name="_rtu6" localSheetId="0">#REF!</definedName>
    <definedName name="_rtu6" hidden="1">{"via1",#N/A,TRUE,"general";"via2",#N/A,TRUE,"general";"via3",#N/A,TRUE,"general"}</definedName>
    <definedName name="_s1" localSheetId="0">#REF!</definedName>
    <definedName name="_s1" hidden="1">{"via1",#N/A,TRUE,"general";"via2",#N/A,TRUE,"general";"via3",#N/A,TRUE,"general"}</definedName>
    <definedName name="_s2" localSheetId="0">#REF!</definedName>
    <definedName name="_s2" hidden="1">{"TAB1",#N/A,TRUE,"GENERAL";"TAB2",#N/A,TRUE,"GENERAL";"TAB3",#N/A,TRUE,"GENERAL";"TAB4",#N/A,TRUE,"GENERAL";"TAB5",#N/A,TRUE,"GENERAL"}</definedName>
    <definedName name="_s3" localSheetId="0">#REF!</definedName>
    <definedName name="_s3" hidden="1">{"TAB1",#N/A,TRUE,"GENERAL";"TAB2",#N/A,TRUE,"GENERAL";"TAB3",#N/A,TRUE,"GENERAL";"TAB4",#N/A,TRUE,"GENERAL";"TAB5",#N/A,TRUE,"GENERAL"}</definedName>
    <definedName name="_s4" localSheetId="0">#REF!</definedName>
    <definedName name="_s4" hidden="1">{"via1",#N/A,TRUE,"general";"via2",#N/A,TRUE,"general";"via3",#N/A,TRUE,"general"}</definedName>
    <definedName name="_s5" localSheetId="0">#REF!</definedName>
    <definedName name="_s5" hidden="1">{"via1",#N/A,TRUE,"general";"via2",#N/A,TRUE,"general";"via3",#N/A,TRUE,"general"}</definedName>
    <definedName name="_s6" localSheetId="0">#REF!</definedName>
    <definedName name="_s6" hidden="1">{"TAB1",#N/A,TRUE,"GENERAL";"TAB2",#N/A,TRUE,"GENERAL";"TAB3",#N/A,TRUE,"GENERAL";"TAB4",#N/A,TRUE,"GENERAL";"TAB5",#N/A,TRUE,"GENERAL"}</definedName>
    <definedName name="_s7" localSheetId="0">#REF!</definedName>
    <definedName name="_s7" hidden="1">{"via1",#N/A,TRUE,"general";"via2",#N/A,TRUE,"general";"via3",#N/A,TRUE,"general"}</definedName>
    <definedName name="_Sort" localSheetId="0">#REF!</definedName>
    <definedName name="_Sort" hidden="1">#REF!</definedName>
    <definedName name="_srn001" localSheetId="0">#REF!</definedName>
    <definedName name="_srn001">#REF!</definedName>
    <definedName name="_t3" localSheetId="0">#REF!</definedName>
    <definedName name="_t3" hidden="1">{"TAB1",#N/A,TRUE,"GENERAL";"TAB2",#N/A,TRUE,"GENERAL";"TAB3",#N/A,TRUE,"GENERAL";"TAB4",#N/A,TRUE,"GENERAL";"TAB5",#N/A,TRUE,"GENERAL"}</definedName>
    <definedName name="_t4" localSheetId="0">#REF!</definedName>
    <definedName name="_t4" hidden="1">{"via1",#N/A,TRUE,"general";"via2",#N/A,TRUE,"general";"via3",#N/A,TRUE,"general"}</definedName>
    <definedName name="_t5" localSheetId="0">#REF!</definedName>
    <definedName name="_t5" hidden="1">{"TAB1",#N/A,TRUE,"GENERAL";"TAB2",#N/A,TRUE,"GENERAL";"TAB3",#N/A,TRUE,"GENERAL";"TAB4",#N/A,TRUE,"GENERAL";"TAB5",#N/A,TRUE,"GENERAL"}</definedName>
    <definedName name="_t6" localSheetId="0">#REF!</definedName>
    <definedName name="_t6" hidden="1">{"via1",#N/A,TRUE,"general";"via2",#N/A,TRUE,"general";"via3",#N/A,TRUE,"general"}</definedName>
    <definedName name="_t66" localSheetId="0">#REF!</definedName>
    <definedName name="_t66" hidden="1">{"TAB1",#N/A,TRUE,"GENERAL";"TAB2",#N/A,TRUE,"GENERAL";"TAB3",#N/A,TRUE,"GENERAL";"TAB4",#N/A,TRUE,"GENERAL";"TAB5",#N/A,TRUE,"GENERAL"}</definedName>
    <definedName name="_t7" localSheetId="0">#REF!</definedName>
    <definedName name="_t7" hidden="1">{"via1",#N/A,TRUE,"general";"via2",#N/A,TRUE,"general";"via3",#N/A,TRUE,"general"}</definedName>
    <definedName name="_t77" localSheetId="0">#REF!</definedName>
    <definedName name="_t77" hidden="1">{"TAB1",#N/A,TRUE,"GENERAL";"TAB2",#N/A,TRUE,"GENERAL";"TAB3",#N/A,TRUE,"GENERAL";"TAB4",#N/A,TRUE,"GENERAL";"TAB5",#N/A,TRUE,"GENERAL"}</definedName>
    <definedName name="_t8" localSheetId="0">#REF!</definedName>
    <definedName name="_t8" hidden="1">{"TAB1",#N/A,TRUE,"GENERAL";"TAB2",#N/A,TRUE,"GENERAL";"TAB3",#N/A,TRUE,"GENERAL";"TAB4",#N/A,TRUE,"GENERAL";"TAB5",#N/A,TRUE,"GENERAL"}</definedName>
    <definedName name="_t88" localSheetId="0">#REF!</definedName>
    <definedName name="_t88" hidden="1">{"via1",#N/A,TRUE,"general";"via2",#N/A,TRUE,"general";"via3",#N/A,TRUE,"general"}</definedName>
    <definedName name="_t9" localSheetId="0">#REF!</definedName>
    <definedName name="_t9" hidden="1">{"TAB1",#N/A,TRUE,"GENERAL";"TAB2",#N/A,TRUE,"GENERAL";"TAB3",#N/A,TRUE,"GENERAL";"TAB4",#N/A,TRUE,"GENERAL";"TAB5",#N/A,TRUE,"GENERAL"}</definedName>
    <definedName name="_t99" localSheetId="0">#REF!</definedName>
    <definedName name="_t99" hidden="1">{"via1",#N/A,TRUE,"general";"via2",#N/A,TRUE,"general";"via3",#N/A,TRUE,"general"}</definedName>
    <definedName name="_TOT1">#REF!</definedName>
    <definedName name="_u4" localSheetId="0">#REF!</definedName>
    <definedName name="_u4" hidden="1">{"TAB1",#N/A,TRUE,"GENERAL";"TAB2",#N/A,TRUE,"GENERAL";"TAB3",#N/A,TRUE,"GENERAL";"TAB4",#N/A,TRUE,"GENERAL";"TAB5",#N/A,TRUE,"GENERAL"}</definedName>
    <definedName name="_u5" localSheetId="0">#REF!</definedName>
    <definedName name="_u5" hidden="1">{"TAB1",#N/A,TRUE,"GENERAL";"TAB2",#N/A,TRUE,"GENERAL";"TAB3",#N/A,TRUE,"GENERAL";"TAB4",#N/A,TRUE,"GENERAL";"TAB5",#N/A,TRUE,"GENERAL"}</definedName>
    <definedName name="_u6" localSheetId="0">#REF!</definedName>
    <definedName name="_u6" hidden="1">{"TAB1",#N/A,TRUE,"GENERAL";"TAB2",#N/A,TRUE,"GENERAL";"TAB3",#N/A,TRUE,"GENERAL";"TAB4",#N/A,TRUE,"GENERAL";"TAB5",#N/A,TRUE,"GENERAL"}</definedName>
    <definedName name="_u7" localSheetId="0">#REF!</definedName>
    <definedName name="_u7" hidden="1">{"via1",#N/A,TRUE,"general";"via2",#N/A,TRUE,"general";"via3",#N/A,TRUE,"general"}</definedName>
    <definedName name="_u8" localSheetId="0">#REF!</definedName>
    <definedName name="_u8" hidden="1">{"TAB1",#N/A,TRUE,"GENERAL";"TAB2",#N/A,TRUE,"GENERAL";"TAB3",#N/A,TRUE,"GENERAL";"TAB4",#N/A,TRUE,"GENERAL";"TAB5",#N/A,TRUE,"GENERAL"}</definedName>
    <definedName name="_u9" localSheetId="0">#REF!</definedName>
    <definedName name="_u9" hidden="1">{"TAB1",#N/A,TRUE,"GENERAL";"TAB2",#N/A,TRUE,"GENERAL";"TAB3",#N/A,TRUE,"GENERAL";"TAB4",#N/A,TRUE,"GENERAL";"TAB5",#N/A,TRUE,"GENERAL"}</definedName>
    <definedName name="_ur7" localSheetId="0">#REF!</definedName>
    <definedName name="_ur7" hidden="1">{"TAB1",#N/A,TRUE,"GENERAL";"TAB2",#N/A,TRUE,"GENERAL";"TAB3",#N/A,TRUE,"GENERAL";"TAB4",#N/A,TRUE,"GENERAL";"TAB5",#N/A,TRUE,"GENERAL"}</definedName>
    <definedName name="_v2" localSheetId="0">#REF!</definedName>
    <definedName name="_v2" hidden="1">{"via1",#N/A,TRUE,"general";"via2",#N/A,TRUE,"general";"via3",#N/A,TRUE,"general"}</definedName>
    <definedName name="_v3" localSheetId="0">#REF!</definedName>
    <definedName name="_v3" hidden="1">{"TAB1",#N/A,TRUE,"GENERAL";"TAB2",#N/A,TRUE,"GENERAL";"TAB3",#N/A,TRUE,"GENERAL";"TAB4",#N/A,TRUE,"GENERAL";"TAB5",#N/A,TRUE,"GENERAL"}</definedName>
    <definedName name="_v4" localSheetId="0">#REF!</definedName>
    <definedName name="_v4" hidden="1">{"TAB1",#N/A,TRUE,"GENERAL";"TAB2",#N/A,TRUE,"GENERAL";"TAB3",#N/A,TRUE,"GENERAL";"TAB4",#N/A,TRUE,"GENERAL";"TAB5",#N/A,TRUE,"GENERAL"}</definedName>
    <definedName name="_v5" localSheetId="0">#REF!</definedName>
    <definedName name="_v5" hidden="1">{"TAB1",#N/A,TRUE,"GENERAL";"TAB2",#N/A,TRUE,"GENERAL";"TAB3",#N/A,TRUE,"GENERAL";"TAB4",#N/A,TRUE,"GENERAL";"TAB5",#N/A,TRUE,"GENERAL"}</definedName>
    <definedName name="_v6" localSheetId="0">#REF!</definedName>
    <definedName name="_v6" hidden="1">{"TAB1",#N/A,TRUE,"GENERAL";"TAB2",#N/A,TRUE,"GENERAL";"TAB3",#N/A,TRUE,"GENERAL";"TAB4",#N/A,TRUE,"GENERAL";"TAB5",#N/A,TRUE,"GENERAL"}</definedName>
    <definedName name="_v7" localSheetId="0">#REF!</definedName>
    <definedName name="_v7" hidden="1">{"via1",#N/A,TRUE,"general";"via2",#N/A,TRUE,"general";"via3",#N/A,TRUE,"general"}</definedName>
    <definedName name="_v8" localSheetId="0">#REF!</definedName>
    <definedName name="_v8" hidden="1">{"TAB1",#N/A,TRUE,"GENERAL";"TAB2",#N/A,TRUE,"GENERAL";"TAB3",#N/A,TRUE,"GENERAL";"TAB4",#N/A,TRUE,"GENERAL";"TAB5",#N/A,TRUE,"GENERAL"}</definedName>
    <definedName name="_v9" localSheetId="0">#REF!</definedName>
    <definedName name="_v9" hidden="1">{"TAB1",#N/A,TRUE,"GENERAL";"TAB2",#N/A,TRUE,"GENERAL";"TAB3",#N/A,TRUE,"GENERAL";"TAB4",#N/A,TRUE,"GENERAL";"TAB5",#N/A,TRUE,"GENERAL"}</definedName>
    <definedName name="_vfv4" localSheetId="0">#REF!</definedName>
    <definedName name="_vfv4" hidden="1">{"via1",#N/A,TRUE,"general";"via2",#N/A,TRUE,"general";"via3",#N/A,TRUE,"general"}</definedName>
    <definedName name="_x1" localSheetId="0">#REF!</definedName>
    <definedName name="_x1" hidden="1">{"TAB1",#N/A,TRUE,"GENERAL";"TAB2",#N/A,TRUE,"GENERAL";"TAB3",#N/A,TRUE,"GENERAL";"TAB4",#N/A,TRUE,"GENERAL";"TAB5",#N/A,TRUE,"GENERAL"}</definedName>
    <definedName name="_x2" localSheetId="0">#REF!</definedName>
    <definedName name="_x2" hidden="1">{"via1",#N/A,TRUE,"general";"via2",#N/A,TRUE,"general";"via3",#N/A,TRUE,"general"}</definedName>
    <definedName name="_x3" localSheetId="0">#REF!</definedName>
    <definedName name="_x3" hidden="1">{"via1",#N/A,TRUE,"general";"via2",#N/A,TRUE,"general";"via3",#N/A,TRUE,"general"}</definedName>
    <definedName name="_x4" localSheetId="0">#REF!</definedName>
    <definedName name="_x4" hidden="1">{"via1",#N/A,TRUE,"general";"via2",#N/A,TRUE,"general";"via3",#N/A,TRUE,"general"}</definedName>
    <definedName name="_x5" localSheetId="0">#REF!</definedName>
    <definedName name="_x5" hidden="1">{"TAB1",#N/A,TRUE,"GENERAL";"TAB2",#N/A,TRUE,"GENERAL";"TAB3",#N/A,TRUE,"GENERAL";"TAB4",#N/A,TRUE,"GENERAL";"TAB5",#N/A,TRUE,"GENERAL"}</definedName>
    <definedName name="_x6" localSheetId="0">#REF!</definedName>
    <definedName name="_x6" hidden="1">{"TAB1",#N/A,TRUE,"GENERAL";"TAB2",#N/A,TRUE,"GENERAL";"TAB3",#N/A,TRUE,"GENERAL";"TAB4",#N/A,TRUE,"GENERAL";"TAB5",#N/A,TRUE,"GENERAL"}</definedName>
    <definedName name="_x7" localSheetId="0">#REF!</definedName>
    <definedName name="_x7" hidden="1">{"TAB1",#N/A,TRUE,"GENERAL";"TAB2",#N/A,TRUE,"GENERAL";"TAB3",#N/A,TRUE,"GENERAL";"TAB4",#N/A,TRUE,"GENERAL";"TAB5",#N/A,TRUE,"GENERAL"}</definedName>
    <definedName name="_x8" localSheetId="0">#REF!</definedName>
    <definedName name="_x8" hidden="1">{"via1",#N/A,TRUE,"general";"via2",#N/A,TRUE,"general";"via3",#N/A,TRUE,"general"}</definedName>
    <definedName name="_x9" localSheetId="0">#REF!</definedName>
    <definedName name="_x9" hidden="1">{"TAB1",#N/A,TRUE,"GENERAL";"TAB2",#N/A,TRUE,"GENERAL";"TAB3",#N/A,TRUE,"GENERAL";"TAB4",#N/A,TRUE,"GENERAL";"TAB5",#N/A,TRUE,"GENERAL"}</definedName>
    <definedName name="_y2" localSheetId="0">#REF!</definedName>
    <definedName name="_y2" hidden="1">{"TAB1",#N/A,TRUE,"GENERAL";"TAB2",#N/A,TRUE,"GENERAL";"TAB3",#N/A,TRUE,"GENERAL";"TAB4",#N/A,TRUE,"GENERAL";"TAB5",#N/A,TRUE,"GENERAL"}</definedName>
    <definedName name="_y3" localSheetId="0">#REF!</definedName>
    <definedName name="_y3" hidden="1">{"via1",#N/A,TRUE,"general";"via2",#N/A,TRUE,"general";"via3",#N/A,TRUE,"general"}</definedName>
    <definedName name="_y4" localSheetId="0">#REF!</definedName>
    <definedName name="_y4" hidden="1">{"via1",#N/A,TRUE,"general";"via2",#N/A,TRUE,"general";"via3",#N/A,TRUE,"general"}</definedName>
    <definedName name="_y5" localSheetId="0">#REF!</definedName>
    <definedName name="_y5" hidden="1">{"TAB1",#N/A,TRUE,"GENERAL";"TAB2",#N/A,TRUE,"GENERAL";"TAB3",#N/A,TRUE,"GENERAL";"TAB4",#N/A,TRUE,"GENERAL";"TAB5",#N/A,TRUE,"GENERAL"}</definedName>
    <definedName name="_y6" localSheetId="0">#REF!</definedName>
    <definedName name="_y6" hidden="1">{"via1",#N/A,TRUE,"general";"via2",#N/A,TRUE,"general";"via3",#N/A,TRUE,"general"}</definedName>
    <definedName name="_y7" localSheetId="0">#REF!</definedName>
    <definedName name="_y7" hidden="1">{"via1",#N/A,TRUE,"general";"via2",#N/A,TRUE,"general";"via3",#N/A,TRUE,"general"}</definedName>
    <definedName name="_y8" localSheetId="0">#REF!</definedName>
    <definedName name="_y8" hidden="1">{"via1",#N/A,TRUE,"general";"via2",#N/A,TRUE,"general";"via3",#N/A,TRUE,"general"}</definedName>
    <definedName name="_y9" localSheetId="0">#REF!</definedName>
    <definedName name="_y9" hidden="1">{"TAB1",#N/A,TRUE,"GENERAL";"TAB2",#N/A,TRUE,"GENERAL";"TAB3",#N/A,TRUE,"GENERAL";"TAB4",#N/A,TRUE,"GENERAL";"TAB5",#N/A,TRUE,"GENERAL"}</definedName>
    <definedName name="_z1" localSheetId="0">#REF!</definedName>
    <definedName name="_z1" hidden="1">{"TAB1",#N/A,TRUE,"GENERAL";"TAB2",#N/A,TRUE,"GENERAL";"TAB3",#N/A,TRUE,"GENERAL";"TAB4",#N/A,TRUE,"GENERAL";"TAB5",#N/A,TRUE,"GENERAL"}</definedName>
    <definedName name="_z2" localSheetId="0">#REF!</definedName>
    <definedName name="_z2" hidden="1">{"via1",#N/A,TRUE,"general";"via2",#N/A,TRUE,"general";"via3",#N/A,TRUE,"general"}</definedName>
    <definedName name="_z3" localSheetId="0">#REF!</definedName>
    <definedName name="_z3" hidden="1">{"via1",#N/A,TRUE,"general";"via2",#N/A,TRUE,"general";"via3",#N/A,TRUE,"general"}</definedName>
    <definedName name="_z4" localSheetId="0">#REF!</definedName>
    <definedName name="_z4" hidden="1">{"TAB1",#N/A,TRUE,"GENERAL";"TAB2",#N/A,TRUE,"GENERAL";"TAB3",#N/A,TRUE,"GENERAL";"TAB4",#N/A,TRUE,"GENERAL";"TAB5",#N/A,TRUE,"GENERAL"}</definedName>
    <definedName name="_z5" localSheetId="0">#REF!</definedName>
    <definedName name="_z5" hidden="1">{"via1",#N/A,TRUE,"general";"via2",#N/A,TRUE,"general";"via3",#N/A,TRUE,"general"}</definedName>
    <definedName name="_z6" localSheetId="0">#REF!</definedName>
    <definedName name="_z6" hidden="1">{"TAB1",#N/A,TRUE,"GENERAL";"TAB2",#N/A,TRUE,"GENERAL";"TAB3",#N/A,TRUE,"GENERAL";"TAB4",#N/A,TRUE,"GENERAL";"TAB5",#N/A,TRUE,"GENERAL"}</definedName>
    <definedName name="a" localSheetId="0">#REF!</definedName>
    <definedName name="A">[5]COMPRA!#REF!</definedName>
    <definedName name="A.PVC">'[6]factores A.N.'!$M$7:$M$33</definedName>
    <definedName name="A_impresión_IM" localSheetId="0">#REF!</definedName>
    <definedName name="A_IMPRESIÓN_IM">#REF!</definedName>
    <definedName name="A_nuevo">#REF!</definedName>
    <definedName name="a1..056">#REF!</definedName>
    <definedName name="A1S">#REF!</definedName>
    <definedName name="A1XO56">#REF!</definedName>
    <definedName name="a2a" localSheetId="0">#REF!</definedName>
    <definedName name="a2a" hidden="1">{"TAB1",#N/A,TRUE,"GENERAL";"TAB2",#N/A,TRUE,"GENERAL";"TAB3",#N/A,TRUE,"GENERAL";"TAB4",#N/A,TRUE,"GENERAL";"TAB5",#N/A,TRUE,"GENERAL"}</definedName>
    <definedName name="A2S">#REF!</definedName>
    <definedName name="AA" localSheetId="0" hidden="1">{#N/A,#N/A,TRUE,"INGENIERIA";#N/A,#N/A,TRUE,"COMPRAS";#N/A,#N/A,TRUE,"DIRECCION";#N/A,#N/A,TRUE,"RESUMEN"}</definedName>
    <definedName name="AA" hidden="1">{#N/A,#N/A,TRUE,"INGENIERIA";#N/A,#N/A,TRUE,"COMPRAS";#N/A,#N/A,TRUE,"DIRECCION";#N/A,#N/A,TRUE,"RESUMEN"}</definedName>
    <definedName name="AAa">#REF!</definedName>
    <definedName name="aaaa">#REF!</definedName>
    <definedName name="AAAAAAA">[5]COMPRA!#REF!</definedName>
    <definedName name="aaaaas" localSheetId="0">#REF!</definedName>
    <definedName name="aaaaas" hidden="1">{"TAB1",#N/A,TRUE,"GENERAL";"TAB2",#N/A,TRUE,"GENERAL";"TAB3",#N/A,TRUE,"GENERAL";"TAB4",#N/A,TRUE,"GENERAL";"TAB5",#N/A,TRUE,"GENERAL"}</definedName>
    <definedName name="aas" localSheetId="0">#REF!</definedName>
    <definedName name="aas" hidden="1">{"TAB1",#N/A,TRUE,"GENERAL";"TAB2",#N/A,TRUE,"GENERAL";"TAB3",#N/A,TRUE,"GENERAL";"TAB4",#N/A,TRUE,"GENERAL";"TAB5",#N/A,TRUE,"GENERAL"}</definedName>
    <definedName name="ab" localSheetId="0">#REF!</definedName>
    <definedName name="ab">#REF!</definedName>
    <definedName name="abc" localSheetId="0">#REF!</definedName>
    <definedName name="abc">#REF!</definedName>
    <definedName name="absc">[7]!absc</definedName>
    <definedName name="AC">#REF!</definedName>
    <definedName name="AccessDatabase" localSheetId="0" hidden="1">"A:\SAIN.mdb"</definedName>
    <definedName name="AccessDatabase" hidden="1">"C:\C-314\VOLUMENES\volfin4.mdb"</definedName>
    <definedName name="ACER">#REF!</definedName>
    <definedName name="ACTIVIDADES">'[8]PRESUPUESTO '!$A$6:$H$47</definedName>
    <definedName name="ad" localSheetId="0">#REF!</definedName>
    <definedName name="AD">#REF!</definedName>
    <definedName name="adasd" localSheetId="0">#REF!</definedName>
    <definedName name="adasd">#REF!</definedName>
    <definedName name="ADFGSDB" localSheetId="0">#REF!</definedName>
    <definedName name="ADFGSDB" hidden="1">{"via1",#N/A,TRUE,"general";"via2",#N/A,TRUE,"general";"via3",#N/A,TRUE,"general"}</definedName>
    <definedName name="ADM">'[9]DATOS SEMANALES'!$F$11:$Y$17</definedName>
    <definedName name="adoq">[10]!absc</definedName>
    <definedName name="ADSAD" localSheetId="0">#REF!</definedName>
    <definedName name="ADSAD" hidden="1">{"TAB1",#N/A,TRUE,"GENERAL";"TAB2",#N/A,TRUE,"GENERAL";"TAB3",#N/A,TRUE,"GENERAL";"TAB4",#N/A,TRUE,"GENERAL";"TAB5",#N/A,TRUE,"GENERAL"}</definedName>
    <definedName name="aefa" localSheetId="0">#REF!</definedName>
    <definedName name="aefa" hidden="1">{"via1",#N/A,TRUE,"general";"via2",#N/A,TRUE,"general";"via3",#N/A,TRUE,"general"}</definedName>
    <definedName name="afdsw" localSheetId="0">#REF!</definedName>
    <definedName name="afdsw" hidden="1">{"TAB1",#N/A,TRUE,"GENERAL";"TAB2",#N/A,TRUE,"GENERAL";"TAB3",#N/A,TRUE,"GENERAL";"TAB4",#N/A,TRUE,"GENERAL";"TAB5",#N/A,TRUE,"GENERAL"}</definedName>
    <definedName name="agdsgg" localSheetId="0">#REF!</definedName>
    <definedName name="agdsgg" hidden="1">{"via1",#N/A,TRUE,"general";"via2",#N/A,TRUE,"general";"via3",#N/A,TRUE,"general"}</definedName>
    <definedName name="aida">#REF!</definedName>
    <definedName name="aida1">#REF!</definedName>
    <definedName name="AIU" localSheetId="0">#REF!</definedName>
    <definedName name="aiu">#REF!</definedName>
    <definedName name="AjustDelAIU" localSheetId="0">#REF!</definedName>
    <definedName name="AjustDelAIU">#REF!</definedName>
    <definedName name="alc">[11]!absc</definedName>
    <definedName name="ANCLAJE" localSheetId="0">#REF!</definedName>
    <definedName name="ANCLAJE">#REF!</definedName>
    <definedName name="AÑOWUIE">'[12]Res-Accide-10'!$R$2:$R$7</definedName>
    <definedName name="Apu">[13]Apu!$D$8:$AC$2207</definedName>
    <definedName name="APU_directos" localSheetId="0">#REF!</definedName>
    <definedName name="APU_directos">#REF!</definedName>
    <definedName name="APU_NP">'[14]PRESUPUESTO OFICIAL (2)'!$D$77:$E$94</definedName>
    <definedName name="APU221.1" localSheetId="0">#REF!</definedName>
    <definedName name="APU221.1">#REF!</definedName>
    <definedName name="APU221.2" localSheetId="0">#REF!</definedName>
    <definedName name="APU221.2">#REF!</definedName>
    <definedName name="aqaq" localSheetId="0">#REF!</definedName>
    <definedName name="aqaq" hidden="1">{"TAB1",#N/A,TRUE,"GENERAL";"TAB2",#N/A,TRUE,"GENERAL";"TAB3",#N/A,TRUE,"GENERAL";"TAB4",#N/A,TRUE,"GENERAL";"TAB5",#N/A,TRUE,"GENERAL"}</definedName>
    <definedName name="aqw">#REF!</definedName>
    <definedName name="AR">#REF!</definedName>
    <definedName name="AREA">#REF!</definedName>
    <definedName name="_xlnm.Extract">#REF!</definedName>
    <definedName name="_xlnm.Print_Area" localSheetId="1">'ANEXO B'!$A$1:$F$126</definedName>
    <definedName name="_xlnm.Print_Area">#REF!</definedName>
    <definedName name="AS">#REF!</definedName>
    <definedName name="asaws">#REF!</definedName>
    <definedName name="ASD" localSheetId="0">#REF!</definedName>
    <definedName name="ASD" hidden="1">{"via1",#N/A,TRUE,"general";"via2",#N/A,TRUE,"general";"via3",#N/A,TRUE,"general"}</definedName>
    <definedName name="ASDA" localSheetId="0">#REF!</definedName>
    <definedName name="ASDA" hidden="1">{"via1",#N/A,TRUE,"general";"via2",#N/A,TRUE,"general";"via3",#N/A,TRUE,"general"}</definedName>
    <definedName name="asdasd" localSheetId="0">#REF!</definedName>
    <definedName name="asdasd" hidden="1">{"TAB1",#N/A,TRUE,"GENERAL";"TAB2",#N/A,TRUE,"GENERAL";"TAB3",#N/A,TRUE,"GENERAL";"TAB4",#N/A,TRUE,"GENERAL";"TAB5",#N/A,TRUE,"GENERAL"}</definedName>
    <definedName name="asdf" localSheetId="0">#REF!</definedName>
    <definedName name="asdf" hidden="1">{"via1",#N/A,TRUE,"general";"via2",#N/A,TRUE,"general";"via3",#N/A,TRUE,"general"}</definedName>
    <definedName name="asdfa" localSheetId="0">#REF!</definedName>
    <definedName name="asdfa" hidden="1">{"via1",#N/A,TRUE,"general";"via2",#N/A,TRUE,"general";"via3",#N/A,TRUE,"general"}</definedName>
    <definedName name="asdfñk">[15]!absc</definedName>
    <definedName name="ASFadfwdgshard" localSheetId="0">#REF!</definedName>
    <definedName name="ASFadfwdgshard" hidden="1">#REF!</definedName>
    <definedName name="asfasd" localSheetId="0">#REF!</definedName>
    <definedName name="asfasd" hidden="1">{"via1",#N/A,TRUE,"general";"via2",#N/A,TRUE,"general";"via3",#N/A,TRUE,"general"}</definedName>
    <definedName name="asfasdl" localSheetId="0">#REF!</definedName>
    <definedName name="asfasdl" hidden="1">{"via1",#N/A,TRUE,"general";"via2",#N/A,TRUE,"general";"via3",#N/A,TRUE,"general"}</definedName>
    <definedName name="asff" localSheetId="0">#REF!</definedName>
    <definedName name="asff" hidden="1">{"TAB1",#N/A,TRUE,"GENERAL";"TAB2",#N/A,TRUE,"GENERAL";"TAB3",#N/A,TRUE,"GENERAL";"TAB4",#N/A,TRUE,"GENERAL";"TAB5",#N/A,TRUE,"GENERAL"}</definedName>
    <definedName name="asfghjoi" localSheetId="0">#REF!</definedName>
    <definedName name="asfghjoi" hidden="1">{"via1",#N/A,TRUE,"general";"via2",#N/A,TRUE,"general";"via3",#N/A,TRUE,"general"}</definedName>
    <definedName name="asojkdr" localSheetId="0">#REF!</definedName>
    <definedName name="asojkdr" hidden="1">{"TAB1",#N/A,TRUE,"GENERAL";"TAB2",#N/A,TRUE,"GENERAL";"TAB3",#N/A,TRUE,"GENERAL";"TAB4",#N/A,TRUE,"GENERAL";"TAB5",#N/A,TRUE,"GENERAL"}</definedName>
    <definedName name="ASXA">#REF!</definedName>
    <definedName name="auto1" localSheetId="0">#REF!</definedName>
    <definedName name="auto1">#REF!</definedName>
    <definedName name="auto123" localSheetId="0">#REF!</definedName>
    <definedName name="auto123">#REF!</definedName>
    <definedName name="auto2" localSheetId="0">#REF!</definedName>
    <definedName name="auto2">#REF!</definedName>
    <definedName name="AUX">'[9]DATOS SEMANALES'!$F$32:$Y$38</definedName>
    <definedName name="AW" localSheetId="0">#REF!</definedName>
    <definedName name="AW">#REF!</definedName>
    <definedName name="Ayudante">[16]MATERIALES!$M$84</definedName>
    <definedName name="azaz" localSheetId="0">#REF!</definedName>
    <definedName name="azaz" hidden="1">{"TAB1",#N/A,TRUE,"GENERAL";"TAB2",#N/A,TRUE,"GENERAL";"TAB3",#N/A,TRUE,"GENERAL";"TAB4",#N/A,TRUE,"GENERAL";"TAB5",#N/A,TRUE,"GENERAL"}</definedName>
    <definedName name="b" localSheetId="0">#REF!</definedName>
    <definedName name="B">#REF!</definedName>
    <definedName name="B.T1">#REF!</definedName>
    <definedName name="B_T1">#REF!</definedName>
    <definedName name="Base" localSheetId="0">#REF!</definedName>
    <definedName name="bASE">#REF!</definedName>
    <definedName name="Base_datos_IM">#REF!</definedName>
    <definedName name="BASE_DE_DATOS">#REF!</definedName>
    <definedName name="base1">#REF!</definedName>
    <definedName name="_xlnm.Database">#REF!</definedName>
    <definedName name="bbbbbb" localSheetId="0">#REF!</definedName>
    <definedName name="bbbbbb" hidden="1">{"via1",#N/A,TRUE,"general";"via2",#N/A,TRUE,"general";"via3",#N/A,TRUE,"general"}</definedName>
    <definedName name="bbbbbh" localSheetId="0">#REF!</definedName>
    <definedName name="bbbbbh" hidden="1">{"TAB1",#N/A,TRUE,"GENERAL";"TAB2",#N/A,TRUE,"GENERAL";"TAB3",#N/A,TRUE,"GENERAL";"TAB4",#N/A,TRUE,"GENERAL";"TAB5",#N/A,TRUE,"GENERAL"}</definedName>
    <definedName name="bbd" localSheetId="0">#REF!</definedName>
    <definedName name="bbd" hidden="1">{"TAB1",#N/A,TRUE,"GENERAL";"TAB2",#N/A,TRUE,"GENERAL";"TAB3",#N/A,TRUE,"GENERAL";"TAB4",#N/A,TRUE,"GENERAL";"TAB5",#N/A,TRUE,"GENERAL"}</definedName>
    <definedName name="BCXBDFG" localSheetId="0">#REF!</definedName>
    <definedName name="BCXBDFG" hidden="1">{"TAB1",#N/A,TRUE,"GENERAL";"TAB2",#N/A,TRUE,"GENERAL";"TAB3",#N/A,TRUE,"GENERAL";"TAB4",#N/A,TRUE,"GENERAL";"TAB5",#N/A,TRUE,"GENERAL"}</definedName>
    <definedName name="Bd">#REF!</definedName>
    <definedName name="Bd__2">#REF!</definedName>
    <definedName name="Bd_2">[17]FACTORES!#REF!</definedName>
    <definedName name="BDFB" localSheetId="0">#REF!</definedName>
    <definedName name="BDFB" hidden="1">{"via1",#N/A,TRUE,"general";"via2",#N/A,TRUE,"general";"via3",#N/A,TRUE,"general"}</definedName>
    <definedName name="BDFGDG" localSheetId="0">#REF!</definedName>
    <definedName name="BDFGDG" hidden="1">{"TAB1",#N/A,TRUE,"GENERAL";"TAB2",#N/A,TRUE,"GENERAL";"TAB3",#N/A,TRUE,"GENERAL";"TAB4",#N/A,TRUE,"GENERAL";"TAB5",#N/A,TRUE,"GENERAL"}</definedName>
    <definedName name="be" localSheetId="0">#REF!</definedName>
    <definedName name="be" hidden="1">{"TAB1",#N/A,TRUE,"GENERAL";"TAB2",#N/A,TRUE,"GENERAL";"TAB3",#N/A,TRUE,"GENERAL";"TAB4",#N/A,TRUE,"GENERAL";"TAB5",#N/A,TRUE,"GENERAL"}</definedName>
    <definedName name="BENEFICIARIOS">[18]BENEFICIARIOS!$B$12:$B$667</definedName>
    <definedName name="bfnfv" localSheetId="0">#REF!</definedName>
    <definedName name="bfnfv" hidden="1">{"TAB1",#N/A,TRUE,"GENERAL";"TAB2",#N/A,TRUE,"GENERAL";"TAB3",#N/A,TRUE,"GENERAL";"TAB4",#N/A,TRUE,"GENERAL";"TAB5",#N/A,TRUE,"GENERAL"}</definedName>
    <definedName name="bgb" localSheetId="0">#REF!</definedName>
    <definedName name="bgb" hidden="1">{"TAB1",#N/A,TRUE,"GENERAL";"TAB2",#N/A,TRUE,"GENERAL";"TAB3",#N/A,TRUE,"GENERAL";"TAB4",#N/A,TRUE,"GENERAL";"TAB5",#N/A,TRUE,"GENERAL"}</definedName>
    <definedName name="BGDGFRT" localSheetId="0">#REF!</definedName>
    <definedName name="BGDGFRT" hidden="1">{"via1",#N/A,TRUE,"general";"via2",#N/A,TRUE,"general";"via3",#N/A,TRUE,"general"}</definedName>
    <definedName name="BGFBFH" localSheetId="0">#REF!</definedName>
    <definedName name="BGFBFH" hidden="1">{"via1",#N/A,TRUE,"general";"via2",#N/A,TRUE,"general";"via3",#N/A,TRUE,"general"}</definedName>
    <definedName name="bgvfcdx" localSheetId="0">#REF!</definedName>
    <definedName name="bgvfcdx" hidden="1">{"via1",#N/A,TRUE,"general";"via2",#N/A,TRUE,"general";"via3",#N/A,TRUE,"general"}</definedName>
    <definedName name="bI">#REF!</definedName>
    <definedName name="biq">#REF!</definedName>
    <definedName name="bn" localSheetId="0">#REF!</definedName>
    <definedName name="bn">#REF!</definedName>
    <definedName name="br" localSheetId="0">#REF!</definedName>
    <definedName name="br" hidden="1">{"TAB1",#N/A,TRUE,"GENERAL";"TAB2",#N/A,TRUE,"GENERAL";"TAB3",#N/A,TRUE,"GENERAL";"TAB4",#N/A,TRUE,"GENERAL";"TAB5",#N/A,TRUE,"GENERAL"}</definedName>
    <definedName name="bsb" localSheetId="0">#REF!</definedName>
    <definedName name="bsb" hidden="1">{"via1",#N/A,TRUE,"general";"via2",#N/A,TRUE,"general";"via3",#N/A,TRUE,"general"}</definedName>
    <definedName name="bspoi" localSheetId="0">#REF!</definedName>
    <definedName name="bspoi" hidden="1">{"TAB1",#N/A,TRUE,"GENERAL";"TAB2",#N/A,TRUE,"GENERAL";"TAB3",#N/A,TRUE,"GENERAL";"TAB4",#N/A,TRUE,"GENERAL";"TAB5",#N/A,TRUE,"GENERAL"}</definedName>
    <definedName name="bt" localSheetId="0">#REF!</definedName>
    <definedName name="bt" hidden="1">{"via1",#N/A,TRUE,"general";"via2",#N/A,TRUE,"general";"via3",#N/A,TRUE,"general"}</definedName>
    <definedName name="BTYJHTR" localSheetId="0">#REF!</definedName>
    <definedName name="BTYJHTR" hidden="1">{"TAB1",#N/A,TRUE,"GENERAL";"TAB2",#N/A,TRUE,"GENERAL";"TAB3",#N/A,TRUE,"GENERAL";"TAB4",#N/A,TRUE,"GENERAL";"TAB5",#N/A,TRUE,"GENERAL"}</definedName>
    <definedName name="bvas">#REF!</definedName>
    <definedName name="bvbc" localSheetId="0">#REF!</definedName>
    <definedName name="bvbc" hidden="1">{"TAB1",#N/A,TRUE,"GENERAL";"TAB2",#N/A,TRUE,"GENERAL";"TAB3",#N/A,TRUE,"GENERAL";"TAB4",#N/A,TRUE,"GENERAL";"TAB5",#N/A,TRUE,"GENERAL"}</definedName>
    <definedName name="bvcb" localSheetId="0">#REF!</definedName>
    <definedName name="bvcb" hidden="1">{"via1",#N/A,TRUE,"general";"via2",#N/A,TRUE,"general";"via3",#N/A,TRUE,"general"}</definedName>
    <definedName name="bvn" localSheetId="0">#REF!</definedName>
    <definedName name="bvn" hidden="1">{"via1",#N/A,TRUE,"general";"via2",#N/A,TRUE,"general";"via3",#N/A,TRUE,"general"}</definedName>
    <definedName name="bx">'[19]Calculo Cim.'!#REF!</definedName>
    <definedName name="by" localSheetId="0">#REF!</definedName>
    <definedName name="by" hidden="1">{"via1",#N/A,TRUE,"general";"via2",#N/A,TRUE,"general";"via3",#N/A,TRUE,"general"}</definedName>
    <definedName name="C.CLAV">#REF!</definedName>
    <definedName name="C.FON">#REF!</definedName>
    <definedName name="C.LOM">#REF!</definedName>
    <definedName name="C.RAS">#REF!</definedName>
    <definedName name="C.TERR">#REF!</definedName>
    <definedName name="C_" localSheetId="0">#REF!</definedName>
    <definedName name="C_">#REF!</definedName>
    <definedName name="C_LOM">#REF!</definedName>
    <definedName name="CALCULO">#REF!</definedName>
    <definedName name="CAM_CAIDA">#REF!</definedName>
    <definedName name="CANT" localSheetId="0">#REF!</definedName>
    <definedName name="CANT">#REF!</definedName>
    <definedName name="CANT_IT_1">[16]MATERIALES!$L$43</definedName>
    <definedName name="CANT_IT_10">[16]MATERIALES!$U$43</definedName>
    <definedName name="CANT_IT_11">[16]MATERIALES!$V$43</definedName>
    <definedName name="CANT_IT_12">[16]MATERIALES!$W$43</definedName>
    <definedName name="CANT_IT_13">[16]MATERIALES!$X$43</definedName>
    <definedName name="CANT_IT_14">[16]MATERIALES!$Y$43</definedName>
    <definedName name="CANT_IT_15">[16]MATERIALES!$Z$43</definedName>
    <definedName name="CANT_IT_16">[16]MATERIALES!$AA$43</definedName>
    <definedName name="CANT_IT_17">[16]MATERIALES!$AB$43</definedName>
    <definedName name="CANT_IT_18">[16]MATERIALES!$AC$43</definedName>
    <definedName name="CANT_IT_19">[16]MATERIALES!$AD$43</definedName>
    <definedName name="CANT_IT_2">[16]MATERIALES!$M$43</definedName>
    <definedName name="CANT_IT_20">[16]MATERIALES!$AE$43</definedName>
    <definedName name="CANT_IT_21">[16]MATERIALES!$AF$43</definedName>
    <definedName name="CANT_IT_3">[16]MATERIALES!$N$43</definedName>
    <definedName name="CANT_IT_4">[16]MATERIALES!$O$43</definedName>
    <definedName name="CANT_IT_5">[16]MATERIALES!$P$43</definedName>
    <definedName name="CANT_IT_6">[16]MATERIALES!$Q$43</definedName>
    <definedName name="CANT_IT_7">[16]MATERIALES!$R$43</definedName>
    <definedName name="CANT_IT_8">[16]MATERIALES!$S$43</definedName>
    <definedName name="CANT_IT_9">[16]MATERIALES!$T$43</definedName>
    <definedName name="CANTDS">[20]Modelo!$J$7:$J$10,[20]Modelo!$J$13:$J$27,[20]Modelo!$J$30:$J$33,[20]Modelo!$J$36:$J$40</definedName>
    <definedName name="CAP" localSheetId="0">#REF!</definedName>
    <definedName name="CAP">[8]Hoja9!$B$3:$B$9</definedName>
    <definedName name="Capataz">[16]MATERIALES!$M$81</definedName>
    <definedName name="CAPITULOS">[14]Hoja2!$A$111:$A$112</definedName>
    <definedName name="casa" localSheetId="0">#REF!</definedName>
    <definedName name="CASA" hidden="1">{"PRES REHAB ARM-PER POR ITEMS  KM A KM",#N/A,TRUE,"Rehabilitacion Arm-Per"}</definedName>
    <definedName name="CASQ">[21]FACTORES!#REF!</definedName>
    <definedName name="ccccc" localSheetId="0">#REF!</definedName>
    <definedName name="ccccc" hidden="1">{"TAB1",#N/A,TRUE,"GENERAL";"TAB2",#N/A,TRUE,"GENERAL";"TAB3",#N/A,TRUE,"GENERAL";"TAB4",#N/A,TRUE,"GENERAL";"TAB5",#N/A,TRUE,"GENERAL"}</definedName>
    <definedName name="CCCCCC" localSheetId="0">#REF!</definedName>
    <definedName name="CCCCCC">'[22]A. P. U.'!#REF!</definedName>
    <definedName name="ccto210" localSheetId="0">#REF!</definedName>
    <definedName name="ccto210">#REF!</definedName>
    <definedName name="cdcdc" localSheetId="0">#REF!</definedName>
    <definedName name="cdcdc" hidden="1">{"via1",#N/A,TRUE,"general";"via2",#N/A,TRUE,"general";"via3",#N/A,TRUE,"general"}</definedName>
    <definedName name="cdfcs">#REF!</definedName>
    <definedName name="CDSC">'[9]DATOS SEMANALES'!#REF!</definedName>
    <definedName name="CE">[23]MAT!#REF!</definedName>
    <definedName name="ceerf" localSheetId="0">#REF!</definedName>
    <definedName name="ceerf" hidden="1">{"TAB1",#N/A,TRUE,"GENERAL";"TAB2",#N/A,TRUE,"GENERAL";"TAB3",#N/A,TRUE,"GENERAL";"TAB4",#N/A,TRUE,"GENERAL";"TAB5",#N/A,TRUE,"GENERAL"}</definedName>
    <definedName name="CILIND">[24]TUBERIA!$AE$10:$AE$14</definedName>
    <definedName name="CIV">'[9]DATOS SEMANALES'!$F$53:$Y$59</definedName>
    <definedName name="CL">#REF!</definedName>
    <definedName name="CNT_M">[20]Modelo!$H$13:$H$27</definedName>
    <definedName name="Cod" localSheetId="0">#REF!</definedName>
    <definedName name="Cod">#REF!</definedName>
    <definedName name="CODOS" localSheetId="0">#REF!</definedName>
    <definedName name="CODOS">#REF!</definedName>
    <definedName name="COM.LIM">#REF!</definedName>
    <definedName name="COMP">'[9]DATOS SEMANALES'!$F$123:$Y$164</definedName>
    <definedName name="complementaria">'[9]DATOS SEMANALES'!#REF!</definedName>
    <definedName name="COMTOP">'[9]DATOS SEMANALES'!$F$165:$Y$171</definedName>
    <definedName name="COMUNIC">'[9]DATOS SEMANALES'!$F$172:$Y$178</definedName>
    <definedName name="CON.FUN">#REF!</definedName>
    <definedName name="CON.LIM">#REF!</definedName>
    <definedName name="CON.POZ">#REF!</definedName>
    <definedName name="CON.TUB">[17]TUBERIA!#REF!</definedName>
    <definedName name="CONC">#REF!</definedName>
    <definedName name="CONCRETO">#REF!</definedName>
    <definedName name="CONCRETO_F.C_4">#REF!</definedName>
    <definedName name="concreto_FC_2.2">#REF!</definedName>
    <definedName name="CONTRATISTA">'[25]RESUMEN SEMANA 3'!$B$9</definedName>
    <definedName name="CONTRATO">'[25]RESUMEN SEMANA 1'!$M$9</definedName>
    <definedName name="COORTEC">'[9]DATOS SEMANALES'!#REF!</definedName>
    <definedName name="COPIA1" localSheetId="0">#REF!</definedName>
    <definedName name="COPIA1">#REF!</definedName>
    <definedName name="COPIA2" localSheetId="0">#REF!</definedName>
    <definedName name="COPIA2">#REF!</definedName>
    <definedName name="COSTODIRECTO" localSheetId="0">#REF!</definedName>
    <definedName name="COSTODIRECTO">#REF!</definedName>
    <definedName name="CRIT1" localSheetId="0">#REF!</definedName>
    <definedName name="CRIT1">#REF!</definedName>
    <definedName name="Criteria">#REF!</definedName>
    <definedName name="_xlnm.Criteria">#REF!</definedName>
    <definedName name="Criterios_IM">#REF!</definedName>
    <definedName name="CS">#REF!</definedName>
    <definedName name="CSD">'[9]DATOS SEMANALES'!#REF!</definedName>
    <definedName name="CTA" localSheetId="0">#REF!</definedName>
    <definedName name="CTA">#REF!</definedName>
    <definedName name="cuad2">[26]Cuadrillas!$A$11:$I$75</definedName>
    <definedName name="Cuadrillas">[27]Cuadrillas!$A$11:$I$75</definedName>
    <definedName name="CUBS" localSheetId="0">#REF!</definedName>
    <definedName name="CUBS">#REF!</definedName>
    <definedName name="CUE">#REF!</definedName>
    <definedName name="CUENTA">#REF!</definedName>
    <definedName name="CUER">#REF!</definedName>
    <definedName name="CUERDA">#REF!</definedName>
    <definedName name="CUNET" localSheetId="0">#REF!</definedName>
    <definedName name="CUNET" hidden="1">{"via1",#N/A,TRUE,"general";"via2",#N/A,TRUE,"general";"via3",#N/A,TRUE,"general"}</definedName>
    <definedName name="cv" localSheetId="0">#REF!</definedName>
    <definedName name="cv">#REF!</definedName>
    <definedName name="cvfvd" localSheetId="0">#REF!</definedName>
    <definedName name="cvfvd" hidden="1">{"via1",#N/A,TRUE,"general";"via2",#N/A,TRUE,"general";"via3",#N/A,TRUE,"general"}</definedName>
    <definedName name="cvn" localSheetId="0">#REF!</definedName>
    <definedName name="cvn" hidden="1">{"TAB1",#N/A,TRUE,"GENERAL";"TAB2",#N/A,TRUE,"GENERAL";"TAB3",#N/A,TRUE,"GENERAL";"TAB4",#N/A,TRUE,"GENERAL";"TAB5",#N/A,TRUE,"GENERAL"}</definedName>
    <definedName name="CVXC" localSheetId="0">#REF!</definedName>
    <definedName name="CVXC" hidden="1">{"via1",#N/A,TRUE,"general";"via2",#N/A,TRUE,"general";"via3",#N/A,TRUE,"general"}</definedName>
    <definedName name="D" localSheetId="0">#REF!</definedName>
    <definedName name="D">[28]basicos!$A$1:$D$44</definedName>
    <definedName name="D_EXT">#REF!</definedName>
    <definedName name="D_INT">#REF!</definedName>
    <definedName name="D1S">#REF!</definedName>
    <definedName name="D2S">#REF!</definedName>
    <definedName name="D6.PVC">'[6]factores A.N.'!$N$8:$N$33</definedName>
    <definedName name="D61S">#REF!</definedName>
    <definedName name="D62S">#REF!</definedName>
    <definedName name="D6R">#REF!</definedName>
    <definedName name="D81S">#REF!</definedName>
    <definedName name="D82S">#REF!</definedName>
    <definedName name="D8R">#REF!</definedName>
    <definedName name="dario" localSheetId="0">#REF!</definedName>
    <definedName name="dario">#REF!</definedName>
    <definedName name="DASD" localSheetId="0">#REF!</definedName>
    <definedName name="DASD" hidden="1">{"TAB1",#N/A,TRUE,"GENERAL";"TAB2",#N/A,TRUE,"GENERAL";"TAB3",#N/A,TRUE,"GENERAL";"TAB4",#N/A,TRUE,"GENERAL";"TAB5",#N/A,TRUE,"GENERAL"}</definedName>
    <definedName name="dasfsdgtrjhr">#REF!</definedName>
    <definedName name="Database">#REF!</definedName>
    <definedName name="datos" localSheetId="0">#REF!</definedName>
    <definedName name="DATOS">[29]C_ESTE_1!$A$2:$DY$130</definedName>
    <definedName name="dbfdfbi" localSheetId="0">#REF!</definedName>
    <definedName name="dbfdfbi" hidden="1">{"TAB1",#N/A,TRUE,"GENERAL";"TAB2",#N/A,TRUE,"GENERAL";"TAB3",#N/A,TRUE,"GENERAL";"TAB4",#N/A,TRUE,"GENERAL";"TAB5",#N/A,TRUE,"GENERAL"}</definedName>
    <definedName name="Dbgcm" localSheetId="0">#REF!</definedName>
    <definedName name="Dbgcm">#REF!</definedName>
    <definedName name="Dcacm" localSheetId="0">#REF!</definedName>
    <definedName name="Dcacm">#REF!</definedName>
    <definedName name="DCSDCTV" localSheetId="0">#REF!</definedName>
    <definedName name="DCSDCTV" hidden="1">{"via1",#N/A,TRUE,"general";"via2",#N/A,TRUE,"general";"via3",#N/A,TRUE,"general"}</definedName>
    <definedName name="dd" localSheetId="0">#REF!</definedName>
    <definedName name="DD">#REF!</definedName>
    <definedName name="ddd" localSheetId="0">#REF!</definedName>
    <definedName name="ddd" hidden="1">{"via1",#N/A,TRUE,"general";"via2",#N/A,TRUE,"general";"via3",#N/A,TRUE,"general"}</definedName>
    <definedName name="ddddt" localSheetId="0">#REF!</definedName>
    <definedName name="ddddt" hidden="1">{"via1",#N/A,TRUE,"general";"via2",#N/A,TRUE,"general";"via3",#N/A,TRUE,"general"}</definedName>
    <definedName name="ddewdw" localSheetId="0">#REF!</definedName>
    <definedName name="ddewdw" hidden="1">{"TAB1",#N/A,TRUE,"GENERAL";"TAB2",#N/A,TRUE,"GENERAL";"TAB3",#N/A,TRUE,"GENERAL";"TAB4",#N/A,TRUE,"GENERAL";"TAB5",#N/A,TRUE,"GENERAL"}</definedName>
    <definedName name="ddfdh" localSheetId="0">#REF!</definedName>
    <definedName name="ddfdh" hidden="1">{"TAB1",#N/A,TRUE,"GENERAL";"TAB2",#N/A,TRUE,"GENERAL";"TAB3",#N/A,TRUE,"GENERAL";"TAB4",#N/A,TRUE,"GENERAL";"TAB5",#N/A,TRUE,"GENERAL"}</definedName>
    <definedName name="DDGSDP" localSheetId="0">#REF!</definedName>
    <definedName name="DDGSDP" hidden="1">{"TAB1",#N/A,TRUE,"GENERAL";"TAB2",#N/A,TRUE,"GENERAL";"TAB3",#N/A,TRUE,"GENERAL";"TAB4",#N/A,TRUE,"GENERAL";"TAB5",#N/A,TRUE,"GENERAL"}</definedName>
    <definedName name="De">[21]FACTORES!#REF!</definedName>
    <definedName name="De_6">#REF!</definedName>
    <definedName name="De_8">#REF!</definedName>
    <definedName name="deded" localSheetId="0">#REF!</definedName>
    <definedName name="deded" hidden="1">{"TAB1",#N/A,TRUE,"GENERAL";"TAB2",#N/A,TRUE,"GENERAL";"TAB3",#N/A,TRUE,"GENERAL";"TAB4",#N/A,TRUE,"GENERAL";"TAB5",#N/A,TRUE,"GENERAL"}</definedName>
    <definedName name="defd" localSheetId="0">#REF!</definedName>
    <definedName name="defd" hidden="1">{"via1",#N/A,TRUE,"general";"via2",#N/A,TRUE,"general";"via3",#N/A,TRUE,"general"}</definedName>
    <definedName name="dem.pav">'[6]factores A.N.'!$E$15:$E$306</definedName>
    <definedName name="demanto" localSheetId="0">#REF!</definedName>
    <definedName name="demanto">#REF!</definedName>
    <definedName name="des">#REF!</definedName>
    <definedName name="DES_MATERIALES">'[30]LISTA DE MATERIALES'!$A$3:$A$225</definedName>
    <definedName name="Descrip_cuadrillas">[27]Cuadrillas!$A$15:$A$75</definedName>
    <definedName name="Descrip_equipos">[27]Equ!$A$15:$A$101</definedName>
    <definedName name="Descrip_transporte">[27]Trans!$A$16:$A$63</definedName>
    <definedName name="Descripción">[27]Mat!$A$9:$A$1192</definedName>
    <definedName name="DEX" localSheetId="0">#REF!</definedName>
    <definedName name="DEX">#REF!</definedName>
    <definedName name="DF">[28]basicos!$A$149:$F$161</definedName>
    <definedName name="dfa" localSheetId="0">#REF!</definedName>
    <definedName name="dfa" hidden="1">{"TAB1",#N/A,TRUE,"GENERAL";"TAB2",#N/A,TRUE,"GENERAL";"TAB3",#N/A,TRUE,"GENERAL";"TAB4",#N/A,TRUE,"GENERAL";"TAB5",#N/A,TRUE,"GENERAL"}</definedName>
    <definedName name="dfasd" localSheetId="0">#REF!</definedName>
    <definedName name="dfasd" hidden="1">{"TAB1",#N/A,TRUE,"GENERAL";"TAB2",#N/A,TRUE,"GENERAL";"TAB3",#N/A,TRUE,"GENERAL";"TAB4",#N/A,TRUE,"GENERAL";"TAB5",#N/A,TRUE,"GENERAL"}</definedName>
    <definedName name="DFBNJ" localSheetId="0">#REF!</definedName>
    <definedName name="DFBNJ" hidden="1">{"via1",#N/A,TRUE,"general";"via2",#N/A,TRUE,"general";"via3",#N/A,TRUE,"general"}</definedName>
    <definedName name="dfds" localSheetId="0">#REF!</definedName>
    <definedName name="dfds" hidden="1">{"TAB1",#N/A,TRUE,"GENERAL";"TAB2",#N/A,TRUE,"GENERAL";"TAB3",#N/A,TRUE,"GENERAL";"TAB4",#N/A,TRUE,"GENERAL";"TAB5",#N/A,TRUE,"GENERAL"}</definedName>
    <definedName name="dfdsfi" localSheetId="0">#REF!</definedName>
    <definedName name="dfdsfi" hidden="1">{"via1",#N/A,TRUE,"general";"via2",#N/A,TRUE,"general";"via3",#N/A,TRUE,"general"}</definedName>
    <definedName name="dffffe" localSheetId="0">#REF!</definedName>
    <definedName name="dffffe" hidden="1">{"TAB1",#N/A,TRUE,"GENERAL";"TAB2",#N/A,TRUE,"GENERAL";"TAB3",#N/A,TRUE,"GENERAL";"TAB4",#N/A,TRUE,"GENERAL";"TAB5",#N/A,TRUE,"GENERAL"}</definedName>
    <definedName name="DFG" localSheetId="0">#REF!</definedName>
    <definedName name="DFG" hidden="1">{"via1",#N/A,TRUE,"general";"via2",#N/A,TRUE,"general";"via3",#N/A,TRUE,"general"}</definedName>
    <definedName name="DFGBHJ" localSheetId="0">#REF!</definedName>
    <definedName name="DFGBHJ" hidden="1">{"via1",#N/A,TRUE,"general";"via2",#N/A,TRUE,"general";"via3",#N/A,TRUE,"general"}</definedName>
    <definedName name="DFGDFG" localSheetId="0">#REF!</definedName>
    <definedName name="DFGDFG" hidden="1">{"via1",#N/A,TRUE,"general";"via2",#N/A,TRUE,"general";"via3",#N/A,TRUE,"general"}</definedName>
    <definedName name="DFGDYYB" localSheetId="0">#REF!</definedName>
    <definedName name="DFGDYYB" hidden="1">{"TAB1",#N/A,TRUE,"GENERAL";"TAB2",#N/A,TRUE,"GENERAL";"TAB3",#N/A,TRUE,"GENERAL";"TAB4",#N/A,TRUE,"GENERAL";"TAB5",#N/A,TRUE,"GENERAL"}</definedName>
    <definedName name="dfgf" localSheetId="0">#REF!</definedName>
    <definedName name="dfgf" hidden="1">{"via1",#N/A,TRUE,"general";"via2",#N/A,TRUE,"general";"via3",#N/A,TRUE,"general"}</definedName>
    <definedName name="DFGFBOP" localSheetId="0">#REF!</definedName>
    <definedName name="DFGFBOP" hidden="1">{"TAB1",#N/A,TRUE,"GENERAL";"TAB2",#N/A,TRUE,"GENERAL";"TAB3",#N/A,TRUE,"GENERAL";"TAB4",#N/A,TRUE,"GENERAL";"TAB5",#N/A,TRUE,"GENERAL"}</definedName>
    <definedName name="DFGFDG" localSheetId="0">#REF!</definedName>
    <definedName name="DFGFDG" hidden="1">{"TAB1",#N/A,TRUE,"GENERAL";"TAB2",#N/A,TRUE,"GENERAL";"TAB3",#N/A,TRUE,"GENERAL";"TAB4",#N/A,TRUE,"GENERAL";"TAB5",#N/A,TRUE,"GENERAL"}</definedName>
    <definedName name="DFGV" localSheetId="0">#REF!</definedName>
    <definedName name="DFGV" hidden="1">{"TAB1",#N/A,TRUE,"GENERAL";"TAB2",#N/A,TRUE,"GENERAL";"TAB3",#N/A,TRUE,"GENERAL";"TAB4",#N/A,TRUE,"GENERAL";"TAB5",#N/A,TRUE,"GENERAL"}</definedName>
    <definedName name="dfgypuj" localSheetId="0">#REF!</definedName>
    <definedName name="dfgypuj" hidden="1">{"TAB1",#N/A,TRUE,"GENERAL";"TAB2",#N/A,TRUE,"GENERAL";"TAB3",#N/A,TRUE,"GENERAL";"TAB4",#N/A,TRUE,"GENERAL";"TAB5",#N/A,TRUE,"GENERAL"}</definedName>
    <definedName name="dfh" localSheetId="0">#REF!</definedName>
    <definedName name="dfh" hidden="1">{"TAB1",#N/A,TRUE,"GENERAL";"TAB2",#N/A,TRUE,"GENERAL";"TAB3",#N/A,TRUE,"GENERAL";"TAB4",#N/A,TRUE,"GENERAL";"TAB5",#N/A,TRUE,"GENERAL"}</definedName>
    <definedName name="dfhdr" localSheetId="0">#REF!</definedName>
    <definedName name="dfhdr" hidden="1">{"via1",#N/A,TRUE,"general";"via2",#N/A,TRUE,"general";"via3",#N/A,TRUE,"general"}</definedName>
    <definedName name="dfhgh" localSheetId="0">#REF!</definedName>
    <definedName name="dfhgh" hidden="1">{"via1",#N/A,TRUE,"general";"via2",#N/A,TRUE,"general";"via3",#N/A,TRUE,"general"}</definedName>
    <definedName name="dfj" localSheetId="0">#REF!</definedName>
    <definedName name="dfj" hidden="1">{"via1",#N/A,TRUE,"general";"via2",#N/A,TRUE,"general";"via3",#N/A,TRUE,"general"}</definedName>
    <definedName name="DFRFRF" localSheetId="0">#REF!</definedName>
    <definedName name="DFRFRF" hidden="1">{"via1",#N/A,TRUE,"general";"via2",#N/A,TRUE,"general";"via3",#N/A,TRUE,"general"}</definedName>
    <definedName name="DFVUI" localSheetId="0">#REF!</definedName>
    <definedName name="DFVUI" hidden="1">{"via1",#N/A,TRUE,"general";"via2",#N/A,TRUE,"general";"via3",#N/A,TRUE,"general"}</definedName>
    <definedName name="dg" localSheetId="0">#REF!</definedName>
    <definedName name="dg" hidden="1">{"via1",#N/A,TRUE,"general";"via2",#N/A,TRUE,"general";"via3",#N/A,TRUE,"general"}</definedName>
    <definedName name="dgdgr" localSheetId="0">#REF!</definedName>
    <definedName name="dgdgr" hidden="1">{"via1",#N/A,TRUE,"general";"via2",#N/A,TRUE,"general";"via3",#N/A,TRUE,"general"}</definedName>
    <definedName name="dgfd" localSheetId="0">#REF!</definedName>
    <definedName name="dgfd" hidden="1">{"TAB1",#N/A,TRUE,"GENERAL";"TAB2",#N/A,TRUE,"GENERAL";"TAB3",#N/A,TRUE,"GENERAL";"TAB4",#N/A,TRUE,"GENERAL";"TAB5",#N/A,TRUE,"GENERAL"}</definedName>
    <definedName name="DGFDFVSDF" localSheetId="0">#REF!</definedName>
    <definedName name="DGFDFVSDF" hidden="1">{"via1",#N/A,TRUE,"general";"via2",#N/A,TRUE,"general";"via3",#N/A,TRUE,"general"}</definedName>
    <definedName name="dgfdg" localSheetId="0">#REF!</definedName>
    <definedName name="dgfdg" hidden="1">{"via1",#N/A,TRUE,"general";"via2",#N/A,TRUE,"general";"via3",#N/A,TRUE,"general"}</definedName>
    <definedName name="DGFG" localSheetId="0">#REF!</definedName>
    <definedName name="DGFG" hidden="1">{"via1",#N/A,TRUE,"general";"via2",#N/A,TRUE,"general";"via3",#N/A,TRUE,"general"}</definedName>
    <definedName name="dgfsado" localSheetId="0">#REF!</definedName>
    <definedName name="dgfsado" hidden="1">{"TAB1",#N/A,TRUE,"GENERAL";"TAB2",#N/A,TRUE,"GENERAL";"TAB3",#N/A,TRUE,"GENERAL";"TAB4",#N/A,TRUE,"GENERAL";"TAB5",#N/A,TRUE,"GENERAL"}</definedName>
    <definedName name="dgrdeb" localSheetId="0">#REF!</definedName>
    <definedName name="dgrdeb" hidden="1">{"TAB1",#N/A,TRUE,"GENERAL";"TAB2",#N/A,TRUE,"GENERAL";"TAB3",#N/A,TRUE,"GENERAL";"TAB4",#N/A,TRUE,"GENERAL";"TAB5",#N/A,TRUE,"GENERAL"}</definedName>
    <definedName name="dgreg" localSheetId="0">#REF!</definedName>
    <definedName name="dgreg" hidden="1">{"via1",#N/A,TRUE,"general";"via2",#N/A,TRUE,"general";"via3",#N/A,TRUE,"general"}</definedName>
    <definedName name="DH" localSheetId="0">#REF!</definedName>
    <definedName name="DH" hidden="1">{"via1",#N/A,TRUE,"general";"via2",#N/A,TRUE,"general";"via3",#N/A,TRUE,"general"}</definedName>
    <definedName name="dhdth" localSheetId="0">#REF!</definedName>
    <definedName name="dhdth" hidden="1">{"TAB1",#N/A,TRUE,"GENERAL";"TAB2",#N/A,TRUE,"GENERAL";"TAB3",#N/A,TRUE,"GENERAL";"TAB4",#N/A,TRUE,"GENERAL";"TAB5",#N/A,TRUE,"GENERAL"}</definedName>
    <definedName name="dhgh" localSheetId="0">#REF!</definedName>
    <definedName name="dhgh" hidden="1">{"via1",#N/A,TRUE,"general";"via2",#N/A,TRUE,"general";"via3",#N/A,TRUE,"general"}</definedName>
    <definedName name="Diametro">[31]Cantidades!$L$56:$L$61</definedName>
    <definedName name="diametros" localSheetId="0">#REF!</definedName>
    <definedName name="diametros">#REF!</definedName>
    <definedName name="diego">#REF!</definedName>
    <definedName name="diego1">#REF!</definedName>
    <definedName name="DIR">'[9]DATOS SEMANALES'!$F$4:$Y$10</definedName>
    <definedName name="djdytj" localSheetId="0">#REF!</definedName>
    <definedName name="djdytj" hidden="1">{"TAB1",#N/A,TRUE,"GENERAL";"TAB2",#N/A,TRUE,"GENERAL";"TAB3",#N/A,TRUE,"GENERAL";"TAB4",#N/A,TRUE,"GENERAL";"TAB5",#N/A,TRUE,"GENERAL"}</definedName>
    <definedName name="DR">#REF!</definedName>
    <definedName name="dry" localSheetId="0">#REF!</definedName>
    <definedName name="dry" hidden="1">{"via1",#N/A,TRUE,"general";"via2",#N/A,TRUE,"general";"via3",#N/A,TRUE,"general"}</definedName>
    <definedName name="DS">#REF!</definedName>
    <definedName name="DSAD" localSheetId="0">#REF!</definedName>
    <definedName name="DSAD" hidden="1">{"via1",#N/A,TRUE,"general";"via2",#N/A,TRUE,"general";"via3",#N/A,TRUE,"general"}</definedName>
    <definedName name="dsadfp" localSheetId="0">#REF!</definedName>
    <definedName name="dsadfp" hidden="1">{"TAB1",#N/A,TRUE,"GENERAL";"TAB2",#N/A,TRUE,"GENERAL";"TAB3",#N/A,TRUE,"GENERAL";"TAB4",#N/A,TRUE,"GENERAL";"TAB5",#N/A,TRUE,"GENERAL"}</definedName>
    <definedName name="Dsbcm" localSheetId="0">#REF!</definedName>
    <definedName name="Dsbcm">#REF!</definedName>
    <definedName name="DSD" localSheetId="0">#REF!</definedName>
    <definedName name="DSD" hidden="1">{"via1",#N/A,TRUE,"general";"via2",#N/A,TRUE,"general";"via3",#N/A,TRUE,"general"}</definedName>
    <definedName name="dsdads4" localSheetId="0">#REF!</definedName>
    <definedName name="dsdads4" hidden="1">{"TAB1",#N/A,TRUE,"GENERAL";"TAB2",#N/A,TRUE,"GENERAL";"TAB3",#N/A,TRUE,"GENERAL";"TAB4",#N/A,TRUE,"GENERAL";"TAB5",#N/A,TRUE,"GENERAL"}</definedName>
    <definedName name="DSF" localSheetId="0">#REF!</definedName>
    <definedName name="DSF" hidden="1">{"via1",#N/A,TRUE,"general";"via2",#N/A,TRUE,"general";"via3",#N/A,TRUE,"general"}</definedName>
    <definedName name="DSFCVTY" localSheetId="0">#REF!</definedName>
    <definedName name="DSFCVTY" hidden="1">{"TAB1",#N/A,TRUE,"GENERAL";"TAB2",#N/A,TRUE,"GENERAL";"TAB3",#N/A,TRUE,"GENERAL";"TAB4",#N/A,TRUE,"GENERAL";"TAB5",#N/A,TRUE,"GENERAL"}</definedName>
    <definedName name="dsfg" localSheetId="0">#REF!</definedName>
    <definedName name="dsfg" hidden="1">{"via1",#N/A,TRUE,"general";"via2",#N/A,TRUE,"general";"via3",#N/A,TRUE,"general"}</definedName>
    <definedName name="dsfhgfdh" localSheetId="0">#REF!</definedName>
    <definedName name="dsfhgfdh" hidden="1">{"TAB1",#N/A,TRUE,"GENERAL";"TAB2",#N/A,TRUE,"GENERAL";"TAB3",#N/A,TRUE,"GENERAL";"TAB4",#N/A,TRUE,"GENERAL";"TAB5",#N/A,TRUE,"GENERAL"}</definedName>
    <definedName name="dsfsdf" localSheetId="0">#REF!</definedName>
    <definedName name="dsfsdf" hidden="1">{"via1",#N/A,TRUE,"general";"via2",#N/A,TRUE,"general";"via3",#N/A,TRUE,"general"}</definedName>
    <definedName name="DSFSDFCXV" localSheetId="0">#REF!</definedName>
    <definedName name="DSFSDFCXV" hidden="1">{"TAB1",#N/A,TRUE,"GENERAL";"TAB2",#N/A,TRUE,"GENERAL";"TAB3",#N/A,TRUE,"GENERAL";"TAB4",#N/A,TRUE,"GENERAL";"TAB5",#N/A,TRUE,"GENERAL"}</definedName>
    <definedName name="dsfsvm" localSheetId="0">#REF!</definedName>
    <definedName name="dsfsvm" hidden="1">{"TAB1",#N/A,TRUE,"GENERAL";"TAB2",#N/A,TRUE,"GENERAL";"TAB3",#N/A,TRUE,"GENERAL";"TAB4",#N/A,TRUE,"GENERAL";"TAB5",#N/A,TRUE,"GENERAL"}</definedName>
    <definedName name="dsftbv" localSheetId="0">#REF!</definedName>
    <definedName name="dsftbv" hidden="1">{"via1",#N/A,TRUE,"general";"via2",#N/A,TRUE,"general";"via3",#N/A,TRUE,"general"}</definedName>
    <definedName name="dtrhj" localSheetId="0">#REF!</definedName>
    <definedName name="dtrhj" hidden="1">{"via1",#N/A,TRUE,"general";"via2",#N/A,TRUE,"general";"via3",#N/A,TRUE,"general"}</definedName>
    <definedName name="dxfgg" localSheetId="0">#REF!</definedName>
    <definedName name="dxfgg" hidden="1">{"via1",#N/A,TRUE,"general";"via2",#N/A,TRUE,"general";"via3",#N/A,TRUE,"general"}</definedName>
    <definedName name="e" localSheetId="0">#REF!</definedName>
    <definedName name="E">#REF!</definedName>
    <definedName name="e3e33" localSheetId="0">#REF!</definedName>
    <definedName name="e3e33" hidden="1">{"via1",#N/A,TRUE,"general";"via2",#N/A,TRUE,"general";"via3",#N/A,TRUE,"general"}</definedName>
    <definedName name="ed">#REF!</definedName>
    <definedName name="EDEDWSWQA" localSheetId="0">#REF!</definedName>
    <definedName name="EDEDWSWQA" hidden="1">{"TAB1",#N/A,TRUE,"GENERAL";"TAB2",#N/A,TRUE,"GENERAL";"TAB3",#N/A,TRUE,"GENERAL";"TAB4",#N/A,TRUE,"GENERAL";"TAB5",#N/A,TRUE,"GENERAL"}</definedName>
    <definedName name="edgfhmn" localSheetId="0">#REF!</definedName>
    <definedName name="edgfhmn" hidden="1">{"via1",#N/A,TRUE,"general";"via2",#N/A,TRUE,"general";"via3",#N/A,TRUE,"general"}</definedName>
    <definedName name="eeedfr" localSheetId="0">#REF!</definedName>
    <definedName name="eeedfr" hidden="1">{"TAB1",#N/A,TRUE,"GENERAL";"TAB2",#N/A,TRUE,"GENERAL";"TAB3",#N/A,TRUE,"GENERAL";"TAB4",#N/A,TRUE,"GENERAL";"TAB5",#N/A,TRUE,"GENERAL"}</definedName>
    <definedName name="eeeeer" localSheetId="0">#REF!</definedName>
    <definedName name="eeeeer" hidden="1">{"TAB1",#N/A,TRUE,"GENERAL";"TAB2",#N/A,TRUE,"GENERAL";"TAB3",#N/A,TRUE,"GENERAL";"TAB4",#N/A,TRUE,"GENERAL";"TAB5",#N/A,TRUE,"GENERAL"}</definedName>
    <definedName name="eeerfd" localSheetId="0">#REF!</definedName>
    <definedName name="eeerfd" hidden="1">{"via1",#N/A,TRUE,"general";"via2",#N/A,TRUE,"general";"via3",#N/A,TRUE,"general"}</definedName>
    <definedName name="efef" localSheetId="0">#REF!</definedName>
    <definedName name="efef" hidden="1">{"TAB1",#N/A,TRUE,"GENERAL";"TAB2",#N/A,TRUE,"GENERAL";"TAB3",#N/A,TRUE,"GENERAL";"TAB4",#N/A,TRUE,"GENERAL";"TAB5",#N/A,TRUE,"GENERAL"}</definedName>
    <definedName name="efer" localSheetId="0">#REF!</definedName>
    <definedName name="efer" hidden="1">{"via1",#N/A,TRUE,"general";"via2",#N/A,TRUE,"general";"via3",#N/A,TRUE,"general"}</definedName>
    <definedName name="egeg" localSheetId="0">#REF!</definedName>
    <definedName name="egeg" hidden="1">{"TAB1",#N/A,TRUE,"GENERAL";"TAB2",#N/A,TRUE,"GENERAL";"TAB3",#N/A,TRUE,"GENERAL";"TAB4",#N/A,TRUE,"GENERAL";"TAB5",#N/A,TRUE,"GENERAL"}</definedName>
    <definedName name="egtrgthrt" localSheetId="0">#REF!</definedName>
    <definedName name="egtrgthrt" hidden="1">{"TAB1",#N/A,TRUE,"GENERAL";"TAB2",#N/A,TRUE,"GENERAL";"TAB3",#N/A,TRUE,"GENERAL";"TAB4",#N/A,TRUE,"GENERAL";"TAB5",#N/A,TRUE,"GENERAL"}</definedName>
    <definedName name="ELEC">'[9]DATOS SEMANALES'!$F$46:$Y$52</definedName>
    <definedName name="emanto" localSheetId="0">#REF!</definedName>
    <definedName name="emanto">#REF!</definedName>
    <definedName name="ENT.A1">'[32]CANT.5921'!#REF!</definedName>
    <definedName name="ENT.ESP">'[32]CANT.5921'!#REF!</definedName>
    <definedName name="ENTIB">#REF!</definedName>
    <definedName name="ENTIBADO">[33]TUBERIA!#REF!</definedName>
    <definedName name="ENTRADASP" localSheetId="0">#REF!</definedName>
    <definedName name="ENTRADASP">#REF!</definedName>
    <definedName name="equipo">[34]EQ!$A$6:$C$17</definedName>
    <definedName name="Equipos" localSheetId="0">#REF!</definedName>
    <definedName name="Equipos">[27]Equ!$A$11:$G$101</definedName>
    <definedName name="EQUIPOS_SYS">[35]basicos!$A$1:$D$44</definedName>
    <definedName name="eqw" localSheetId="0">#REF!</definedName>
    <definedName name="eqw" hidden="1">{"via1",#N/A,TRUE,"general";"via2",#N/A,TRUE,"general";"via3",#N/A,TRUE,"general"}</definedName>
    <definedName name="erg" localSheetId="0">#REF!</definedName>
    <definedName name="erg" hidden="1">{"TAB1",#N/A,TRUE,"GENERAL";"TAB2",#N/A,TRUE,"GENERAL";"TAB3",#N/A,TRUE,"GENERAL";"TAB4",#N/A,TRUE,"GENERAL";"TAB5",#N/A,TRUE,"GENERAL"}</definedName>
    <definedName name="erger" localSheetId="0">#REF!</definedName>
    <definedName name="erger" hidden="1">{"via1",#N/A,TRUE,"general";"via2",#N/A,TRUE,"general";"via3",#N/A,TRUE,"general"}</definedName>
    <definedName name="ergerg" localSheetId="0">#REF!</definedName>
    <definedName name="ergerg" hidden="1">{"via1",#N/A,TRUE,"general";"via2",#N/A,TRUE,"general";"via3",#N/A,TRUE,"general"}</definedName>
    <definedName name="ergfegr" localSheetId="0">#REF!</definedName>
    <definedName name="ergfegr" hidden="1">{"via1",#N/A,TRUE,"general";"via2",#N/A,TRUE,"general";"via3",#N/A,TRUE,"general"}</definedName>
    <definedName name="ergge" localSheetId="0">#REF!</definedName>
    <definedName name="ergge" hidden="1">{"TAB1",#N/A,TRUE,"GENERAL";"TAB2",#N/A,TRUE,"GENERAL";"TAB3",#N/A,TRUE,"GENERAL";"TAB4",#N/A,TRUE,"GENERAL";"TAB5",#N/A,TRUE,"GENERAL"}</definedName>
    <definedName name="erggewg" localSheetId="0">#REF!</definedName>
    <definedName name="erggewg" hidden="1">{"via1",#N/A,TRUE,"general";"via2",#N/A,TRUE,"general";"via3",#N/A,TRUE,"general"}</definedName>
    <definedName name="ergreg" localSheetId="0">#REF!</definedName>
    <definedName name="ergreg" hidden="1">{"TAB1",#N/A,TRUE,"GENERAL";"TAB2",#N/A,TRUE,"GENERAL";"TAB3",#N/A,TRUE,"GENERAL";"TAB4",#N/A,TRUE,"GENERAL";"TAB5",#N/A,TRUE,"GENERAL"}</definedName>
    <definedName name="ergregerg" localSheetId="0">#REF!</definedName>
    <definedName name="ergregerg" hidden="1">{"via1",#N/A,TRUE,"general";"via2",#N/A,TRUE,"general";"via3",#N/A,TRUE,"general"}</definedName>
    <definedName name="ergrg" localSheetId="0">#REF!</definedName>
    <definedName name="ergrg" hidden="1">{"TAB1",#N/A,TRUE,"GENERAL";"TAB2",#N/A,TRUE,"GENERAL";"TAB3",#N/A,TRUE,"GENERAL";"TAB4",#N/A,TRUE,"GENERAL";"TAB5",#N/A,TRUE,"GENERAL"}</definedName>
    <definedName name="ergweg" localSheetId="0">#REF!</definedName>
    <definedName name="ergweg" hidden="1">{"TAB1",#N/A,TRUE,"GENERAL";"TAB2",#N/A,TRUE,"GENERAL";"TAB3",#N/A,TRUE,"GENERAL";"TAB4",#N/A,TRUE,"GENERAL";"TAB5",#N/A,TRUE,"GENERAL"}</definedName>
    <definedName name="ergwreg" localSheetId="0">#REF!</definedName>
    <definedName name="ergwreg" hidden="1">{"via1",#N/A,TRUE,"general";"via2",#N/A,TRUE,"general";"via3",#N/A,TRUE,"general"}</definedName>
    <definedName name="erheyh" localSheetId="0">#REF!</definedName>
    <definedName name="erheyh" hidden="1">{"TAB1",#N/A,TRUE,"GENERAL";"TAB2",#N/A,TRUE,"GENERAL";"TAB3",#N/A,TRUE,"GENERAL";"TAB4",#N/A,TRUE,"GENERAL";"TAB5",#N/A,TRUE,"GENERAL"}</definedName>
    <definedName name="eri">#REF!</definedName>
    <definedName name="ERR" localSheetId="0">#REF!</definedName>
    <definedName name="err" hidden="1">{"TAB1",#N/A,TRUE,"GENERAL";"TAB2",#N/A,TRUE,"GENERAL";"TAB3",#N/A,TRUE,"GENERAL";"TAB4",#N/A,TRUE,"GENERAL";"TAB5",#N/A,TRUE,"GENERAL"}</definedName>
    <definedName name="ert" localSheetId="0">#REF!</definedName>
    <definedName name="ert" hidden="1">{"via1",#N/A,TRUE,"general";"via2",#N/A,TRUE,"general";"via3",#N/A,TRUE,"general"}</definedName>
    <definedName name="erte" localSheetId="0">#REF!</definedName>
    <definedName name="erte" hidden="1">{"via1",#N/A,TRUE,"general";"via2",#N/A,TRUE,"general";"via3",#N/A,TRUE,"general"}</definedName>
    <definedName name="erter" localSheetId="0">#REF!</definedName>
    <definedName name="erter" hidden="1">{"TAB1",#N/A,TRUE,"GENERAL";"TAB2",#N/A,TRUE,"GENERAL";"TAB3",#N/A,TRUE,"GENERAL";"TAB4",#N/A,TRUE,"GENERAL";"TAB5",#N/A,TRUE,"GENERAL"}</definedName>
    <definedName name="ertert" localSheetId="0">#REF!</definedName>
    <definedName name="ertert" hidden="1">{"via1",#N/A,TRUE,"general";"via2",#N/A,TRUE,"general";"via3",#N/A,TRUE,"general"}</definedName>
    <definedName name="ertgyhik" localSheetId="0">#REF!</definedName>
    <definedName name="ertgyhik" hidden="1">{"TAB1",#N/A,TRUE,"GENERAL";"TAB2",#N/A,TRUE,"GENERAL";"TAB3",#N/A,TRUE,"GENERAL";"TAB4",#N/A,TRUE,"GENERAL";"TAB5",#N/A,TRUE,"GENERAL"}</definedName>
    <definedName name="ertreb" localSheetId="0">#REF!</definedName>
    <definedName name="ertreb" hidden="1">{"via1",#N/A,TRUE,"general";"via2",#N/A,TRUE,"general";"via3",#N/A,TRUE,"general"}</definedName>
    <definedName name="ertret" localSheetId="0">#REF!</definedName>
    <definedName name="ertret" hidden="1">{"TAB1",#N/A,TRUE,"GENERAL";"TAB2",#N/A,TRUE,"GENERAL";"TAB3",#N/A,TRUE,"GENERAL";"TAB4",#N/A,TRUE,"GENERAL";"TAB5",#N/A,TRUE,"GENERAL"}</definedName>
    <definedName name="erttret" localSheetId="0">#REF!</definedName>
    <definedName name="erttret" hidden="1">{"via1",#N/A,TRUE,"general";"via2",#N/A,TRUE,"general";"via3",#N/A,TRUE,"general"}</definedName>
    <definedName name="ertuiy" localSheetId="0">#REF!</definedName>
    <definedName name="ertuiy" hidden="1">{"via1",#N/A,TRUE,"general";"via2",#N/A,TRUE,"general";"via3",#N/A,TRUE,"general"}</definedName>
    <definedName name="ertwert" localSheetId="0">#REF!</definedName>
    <definedName name="ertwert" hidden="1">{"TAB1",#N/A,TRUE,"GENERAL";"TAB2",#N/A,TRUE,"GENERAL";"TAB3",#N/A,TRUE,"GENERAL";"TAB4",#N/A,TRUE,"GENERAL";"TAB5",#N/A,TRUE,"GENERAL"}</definedName>
    <definedName name="eru" localSheetId="0">#REF!</definedName>
    <definedName name="eru" hidden="1">{"TAB1",#N/A,TRUE,"GENERAL";"TAB2",#N/A,TRUE,"GENERAL";"TAB3",#N/A,TRUE,"GENERAL";"TAB4",#N/A,TRUE,"GENERAL";"TAB5",#N/A,TRUE,"GENERAL"}</definedName>
    <definedName name="ERV" localSheetId="0">#REF!</definedName>
    <definedName name="ERV" hidden="1">{"via1",#N/A,TRUE,"general";"via2",#N/A,TRUE,"general";"via3",#N/A,TRUE,"general"}</definedName>
    <definedName name="erware" localSheetId="0">#REF!</definedName>
    <definedName name="erware" hidden="1">{"via1",#N/A,TRUE,"general";"via2",#N/A,TRUE,"general";"via3",#N/A,TRUE,"general"}</definedName>
    <definedName name="ERWER" localSheetId="0">#REF!</definedName>
    <definedName name="ERWER" hidden="1">{"via1",#N/A,TRUE,"general";"via2",#N/A,TRUE,"general";"via3",#N/A,TRUE,"general"}</definedName>
    <definedName name="erwertd" localSheetId="0">#REF!</definedName>
    <definedName name="erwertd" hidden="1">{"TAB1",#N/A,TRUE,"GENERAL";"TAB2",#N/A,TRUE,"GENERAL";"TAB3",#N/A,TRUE,"GENERAL";"TAB4",#N/A,TRUE,"GENERAL";"TAB5",#N/A,TRUE,"GENERAL"}</definedName>
    <definedName name="erwr" localSheetId="0">#REF!</definedName>
    <definedName name="erwr" hidden="1">{"TAB1",#N/A,TRUE,"GENERAL";"TAB2",#N/A,TRUE,"GENERAL";"TAB3",#N/A,TRUE,"GENERAL";"TAB4",#N/A,TRUE,"GENERAL";"TAB5",#N/A,TRUE,"GENERAL"}</definedName>
    <definedName name="ERWRL" localSheetId="0">#REF!</definedName>
    <definedName name="ERWRL" hidden="1">{"via1",#N/A,TRUE,"general";"via2",#N/A,TRUE,"general";"via3",#N/A,TRUE,"general"}</definedName>
    <definedName name="ery" localSheetId="0">#REF!</definedName>
    <definedName name="ery" hidden="1">{"via1",#N/A,TRUE,"general";"via2",#N/A,TRUE,"general";"via3",#N/A,TRUE,"general"}</definedName>
    <definedName name="eryhd" localSheetId="0">#REF!</definedName>
    <definedName name="eryhd" hidden="1">{"via1",#N/A,TRUE,"general";"via2",#N/A,TRUE,"general";"via3",#N/A,TRUE,"general"}</definedName>
    <definedName name="eryhdf" localSheetId="0">#REF!</definedName>
    <definedName name="eryhdf" hidden="1">{"TAB1",#N/A,TRUE,"GENERAL";"TAB2",#N/A,TRUE,"GENERAL";"TAB3",#N/A,TRUE,"GENERAL";"TAB4",#N/A,TRUE,"GENERAL";"TAB5",#N/A,TRUE,"GENERAL"}</definedName>
    <definedName name="eryhk" localSheetId="0">#REF!</definedName>
    <definedName name="eryhk" hidden="1">{"TAB1",#N/A,TRUE,"GENERAL";"TAB2",#N/A,TRUE,"GENERAL";"TAB3",#N/A,TRUE,"GENERAL";"TAB4",#N/A,TRUE,"GENERAL";"TAB5",#N/A,TRUE,"GENERAL"}</definedName>
    <definedName name="eryhrf" localSheetId="0">#REF!</definedName>
    <definedName name="eryhrf" hidden="1">{"TAB1",#N/A,TRUE,"GENERAL";"TAB2",#N/A,TRUE,"GENERAL";"TAB3",#N/A,TRUE,"GENERAL";"TAB4",#N/A,TRUE,"GENERAL";"TAB5",#N/A,TRUE,"GENERAL"}</definedName>
    <definedName name="eryre" localSheetId="0">#REF!</definedName>
    <definedName name="eryre" hidden="1">{"TAB1",#N/A,TRUE,"GENERAL";"TAB2",#N/A,TRUE,"GENERAL";"TAB3",#N/A,TRUE,"GENERAL";"TAB4",#N/A,TRUE,"GENERAL";"TAB5",#N/A,TRUE,"GENERAL"}</definedName>
    <definedName name="erytd" localSheetId="0">#REF!</definedName>
    <definedName name="erytd" hidden="1">{"via1",#N/A,TRUE,"general";"via2",#N/A,TRUE,"general";"via3",#N/A,TRUE,"general"}</definedName>
    <definedName name="eryty" localSheetId="0">#REF!</definedName>
    <definedName name="eryty" hidden="1">{"via1",#N/A,TRUE,"general";"via2",#N/A,TRUE,"general";"via3",#N/A,TRUE,"general"}</definedName>
    <definedName name="eryy" localSheetId="0">#REF!</definedName>
    <definedName name="eryy" hidden="1">{"via1",#N/A,TRUE,"general";"via2",#N/A,TRUE,"general";"via3",#N/A,TRUE,"general"}</definedName>
    <definedName name="ESP_PAV">#REF!</definedName>
    <definedName name="ESP1S">#REF!</definedName>
    <definedName name="ESP2S">#REF!</definedName>
    <definedName name="ESPECIFICACION" localSheetId="0">#REF!</definedName>
    <definedName name="ESPECIFICACION">#REF!</definedName>
    <definedName name="Especificación" localSheetId="0">#REF!</definedName>
    <definedName name="Especificación">#REF!</definedName>
    <definedName name="ESPESOR">#REF!</definedName>
    <definedName name="ESPOP">'[9]DATOS SEMANALES'!$F$81:$Y$87</definedName>
    <definedName name="ESPR">#REF!</definedName>
    <definedName name="ET_DSC">[20]Modelo!$P$2</definedName>
    <definedName name="ET_IMO">[20]Modelo!$O$44</definedName>
    <definedName name="ET_IND">[20]Modelo!$O$42</definedName>
    <definedName name="etertgg" localSheetId="0">#REF!</definedName>
    <definedName name="etertgg" hidden="1">{"via1",#N/A,TRUE,"general";"via2",#N/A,TRUE,"general";"via3",#N/A,TRUE,"general"}</definedName>
    <definedName name="etewt" localSheetId="0">#REF!</definedName>
    <definedName name="etewt" hidden="1">{"TAB1",#N/A,TRUE,"GENERAL";"TAB2",#N/A,TRUE,"GENERAL";"TAB3",#N/A,TRUE,"GENERAL";"TAB4",#N/A,TRUE,"GENERAL";"TAB5",#N/A,TRUE,"GENERAL"}</definedName>
    <definedName name="etu" localSheetId="0">#REF!</definedName>
    <definedName name="etu" hidden="1">{"via1",#N/A,TRUE,"general";"via2",#N/A,TRUE,"general";"via3",#N/A,TRUE,"general"}</definedName>
    <definedName name="etueh" localSheetId="0">#REF!</definedName>
    <definedName name="etueh" hidden="1">{"via1",#N/A,TRUE,"general";"via2",#N/A,TRUE,"general";"via3",#N/A,TRUE,"general"}</definedName>
    <definedName name="etyty" localSheetId="0">#REF!</definedName>
    <definedName name="etyty" hidden="1">{"via1",#N/A,TRUE,"general";"via2",#N/A,TRUE,"general";"via3",#N/A,TRUE,"general"}</definedName>
    <definedName name="etyu" localSheetId="0">#REF!</definedName>
    <definedName name="etyu" hidden="1">{"TAB1",#N/A,TRUE,"GENERAL";"TAB2",#N/A,TRUE,"GENERAL";"TAB3",#N/A,TRUE,"GENERAL";"TAB4",#N/A,TRUE,"GENERAL";"TAB5",#N/A,TRUE,"GENERAL"}</definedName>
    <definedName name="eu" localSheetId="0">#REF!</definedName>
    <definedName name="eu" hidden="1">{"via1",#N/A,TRUE,"general";"via2",#N/A,TRUE,"general";"via3",#N/A,TRUE,"general"}</definedName>
    <definedName name="eut" localSheetId="0">#REF!</definedName>
    <definedName name="eut" hidden="1">{"via1",#N/A,TRUE,"general";"via2",#N/A,TRUE,"general";"via3",#N/A,TRUE,"general"}</definedName>
    <definedName name="euyt" localSheetId="0">#REF!</definedName>
    <definedName name="euyt" hidden="1">{"TAB1",#N/A,TRUE,"GENERAL";"TAB2",#N/A,TRUE,"GENERAL";"TAB3",#N/A,TRUE,"GENERAL";"TAB4",#N/A,TRUE,"GENERAL";"TAB5",#N/A,TRUE,"GENERAL"}</definedName>
    <definedName name="ewegt" localSheetId="0">#REF!</definedName>
    <definedName name="ewegt" hidden="1">{"TAB1",#N/A,TRUE,"GENERAL";"TAB2",#N/A,TRUE,"GENERAL";"TAB3",#N/A,TRUE,"GENERAL";"TAB4",#N/A,TRUE,"GENERAL";"TAB5",#N/A,TRUE,"GENERAL"}</definedName>
    <definedName name="ewfewfg" localSheetId="0">#REF!</definedName>
    <definedName name="ewfewfg" hidden="1">{"TAB1",#N/A,TRUE,"GENERAL";"TAB2",#N/A,TRUE,"GENERAL";"TAB3",#N/A,TRUE,"GENERAL";"TAB4",#N/A,TRUE,"GENERAL";"TAB5",#N/A,TRUE,"GENERAL"}</definedName>
    <definedName name="ewre" localSheetId="0">#REF!</definedName>
    <definedName name="ewre" hidden="1">{"TAB1",#N/A,TRUE,"GENERAL";"TAB2",#N/A,TRUE,"GENERAL";"TAB3",#N/A,TRUE,"GENERAL";"TAB4",#N/A,TRUE,"GENERAL";"TAB5",#N/A,TRUE,"GENERAL"}</definedName>
    <definedName name="ewrewf" localSheetId="0">#REF!</definedName>
    <definedName name="ewrewf" hidden="1">{"TAB1",#N/A,TRUE,"GENERAL";"TAB2",#N/A,TRUE,"GENERAL";"TAB3",#N/A,TRUE,"GENERAL";"TAB4",#N/A,TRUE,"GENERAL";"TAB5",#N/A,TRUE,"GENERAL"}</definedName>
    <definedName name="ewrr" localSheetId="0">#REF!</definedName>
    <definedName name="ewrr" hidden="1">{"TAB1",#N/A,TRUE,"GENERAL";"TAB2",#N/A,TRUE,"GENERAL";"TAB3",#N/A,TRUE,"GENERAL";"TAB4",#N/A,TRUE,"GENERAL";"TAB5",#N/A,TRUE,"GENERAL"}</definedName>
    <definedName name="ewrt" localSheetId="0">#REF!</definedName>
    <definedName name="ewrt" hidden="1">{"TAB1",#N/A,TRUE,"GENERAL";"TAB2",#N/A,TRUE,"GENERAL";"TAB3",#N/A,TRUE,"GENERAL";"TAB4",#N/A,TRUE,"GENERAL";"TAB5",#N/A,TRUE,"GENERAL"}</definedName>
    <definedName name="ewrwer" localSheetId="0">#REF!</definedName>
    <definedName name="ewrwer" hidden="1">{"TAB1",#N/A,TRUE,"GENERAL";"TAB2",#N/A,TRUE,"GENERAL";"TAB3",#N/A,TRUE,"GENERAL";"TAB4",#N/A,TRUE,"GENERAL";"TAB5",#N/A,TRUE,"GENERAL"}</definedName>
    <definedName name="EXC" localSheetId="0">#REF!</definedName>
    <definedName name="EXC">#REF!</definedName>
    <definedName name="EXC.POZ">#REF!</definedName>
    <definedName name="EXC.ZAN">#REF!</definedName>
    <definedName name="excava" localSheetId="0" hidden="1">{#N/A,#N/A,FALSE,"Hoja1";#N/A,#N/A,FALSE,"Hoja2"}</definedName>
    <definedName name="excava" hidden="1">{#N/A,#N/A,FALSE,"Hoja1";#N/A,#N/A,FALSE,"Hoja2"}</definedName>
    <definedName name="exCEL" localSheetId="0">#REF!</definedName>
    <definedName name="exCEL">#REF!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3" localSheetId="0">#REF!</definedName>
    <definedName name="Excel_BuiltIn_Print_Area_3">#REF!</definedName>
    <definedName name="Excel_BuiltIn_Print_Area_3_X" localSheetId="0">#REF!</definedName>
    <definedName name="Excel_BuiltIn_Print_Area_3_X">#REF!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0" localSheetId="0">#REF!</definedName>
    <definedName name="Excel_BuiltIn_Print_Titles_10">#REF!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 localSheetId="0">#REF!</definedName>
    <definedName name="Excel_BuiltIn_Print_Titles_15">#REF!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8" localSheetId="0">#REF!</definedName>
    <definedName name="Excel_BuiltIn_Print_Titles_18">#REF!</definedName>
    <definedName name="Excel_BuiltIn_Print_Titles_19" localSheetId="0">#REF!</definedName>
    <definedName name="Excel_BuiltIn_Print_Titles_19">#REF!</definedName>
    <definedName name="Excel_BuiltIn_Print_Titles_20" localSheetId="0">#REF!</definedName>
    <definedName name="Excel_BuiltIn_Print_Titles_20">#REF!</definedName>
    <definedName name="Excel_BuiltIn_Print_Titles_21" localSheetId="0">#REF!</definedName>
    <definedName name="Excel_BuiltIn_Print_Titles_21">#REF!</definedName>
    <definedName name="Excel_BuiltIn_Print_Titles_23" localSheetId="0">#REF!</definedName>
    <definedName name="Excel_BuiltIn_Print_Titles_23">#REF!</definedName>
    <definedName name="Excel_BuiltIn_Print_Titles_3" localSheetId="0">#REF!</definedName>
    <definedName name="Excel_BuiltIn_Print_Titles_3">#REF!</definedName>
    <definedName name="Excel_BuiltIn_Print_Titles_4" localSheetId="0">#REF!</definedName>
    <definedName name="Excel_BuiltIn_Print_Titles_4">#REF!</definedName>
    <definedName name="Excel_BuiltIn_Print_Titles_5" localSheetId="0">#REF!</definedName>
    <definedName name="Excel_BuiltIn_Print_Titles_5">#REF!</definedName>
    <definedName name="Excel_BuiltIn_Print_Titles_5_XX" localSheetId="0">#REF!</definedName>
    <definedName name="Excel_BuiltIn_Print_Titles_5_XX">#REF!</definedName>
    <definedName name="Excel_BuiltIn_Print_Titles_6" localSheetId="0">#REF!</definedName>
    <definedName name="Excel_BuiltIn_Print_Titles_6">#REF!</definedName>
    <definedName name="Excel_BuiltIn_Print_Titles_7" localSheetId="0">#REF!</definedName>
    <definedName name="Excel_BuiltIn_Print_Titles_7">#REF!</definedName>
    <definedName name="Excel_BuiltIn_Print_Titles_8" localSheetId="0">#REF!</definedName>
    <definedName name="Excel_BuiltIn_Print_Titles_8">#REF!</definedName>
    <definedName name="Excel_BuiltIn_Print_Titles_9" localSheetId="0">#REF!</definedName>
    <definedName name="Excel_BuiltIn_Print_Titles_9">#REF!</definedName>
    <definedName name="EXCROC">'[36]Análisis de precios'!$H$52</definedName>
    <definedName name="Extracción_IM" localSheetId="0">#REF!</definedName>
    <definedName name="Extracción_IM">#REF!</definedName>
    <definedName name="Extract">#REF!</definedName>
    <definedName name="FAC" localSheetId="0">#REF!</definedName>
    <definedName name="FAC" hidden="1">#REF!</definedName>
    <definedName name="factor">#REF!</definedName>
    <definedName name="FACTURADO" localSheetId="0">#REF!</definedName>
    <definedName name="FACTURADO">#REF!</definedName>
    <definedName name="FAL" localSheetId="0" hidden="1">{#N/A,#N/A,FALSE,"Hoja1";#N/A,#N/A,FALSE,"Hoja2"}</definedName>
    <definedName name="FAL" hidden="1">{#N/A,#N/A,FALSE,"Hoja1";#N/A,#N/A,FALSE,"Hoja2"}</definedName>
    <definedName name="fd">'[22]A. P. U.'!#REF!</definedName>
    <definedName name="fda" localSheetId="0">#REF!</definedName>
    <definedName name="fda" hidden="1">{"TAB1",#N/A,TRUE,"GENERAL";"TAB2",#N/A,TRUE,"GENERAL";"TAB3",#N/A,TRUE,"GENERAL";"TAB4",#N/A,TRUE,"GENERAL";"TAB5",#N/A,TRUE,"GENERAL"}</definedName>
    <definedName name="fdadsfa" localSheetId="0">#REF!</definedName>
    <definedName name="fdadsfa" hidden="1">{"PRES REHAB ARM-PER POR ITEMS  KM A KM",#N/A,TRUE,"Rehabilitacion Arm-Per"}</definedName>
    <definedName name="fdbjp" localSheetId="0">#REF!</definedName>
    <definedName name="fdbjp" hidden="1">{"TAB1",#N/A,TRUE,"GENERAL";"TAB2",#N/A,TRUE,"GENERAL";"TAB3",#N/A,TRUE,"GENERAL";"TAB4",#N/A,TRUE,"GENERAL";"TAB5",#N/A,TRUE,"GENERAL"}</definedName>
    <definedName name="fdf" localSheetId="0">#REF!</definedName>
    <definedName name="fdf" hidden="1">{"TAB1",#N/A,TRUE,"GENERAL";"TAB2",#N/A,TRUE,"GENERAL";"TAB3",#N/A,TRUE,"GENERAL";"TAB4",#N/A,TRUE,"GENERAL";"TAB5",#N/A,TRUE,"GENERAL"}</definedName>
    <definedName name="fdg" localSheetId="0">#REF!</definedName>
    <definedName name="fdg" hidden="1">{"via1",#N/A,TRUE,"general";"via2",#N/A,TRUE,"general";"via3",#N/A,TRUE,"general"}</definedName>
    <definedName name="FDGD" localSheetId="0">#REF!</definedName>
    <definedName name="FDGD" hidden="1">{"TAB1",#N/A,TRUE,"GENERAL";"TAB2",#N/A,TRUE,"GENERAL";"TAB3",#N/A,TRUE,"GENERAL";"TAB4",#N/A,TRUE,"GENERAL";"TAB5",#N/A,TRUE,"GENERAL"}</definedName>
    <definedName name="FDGFDBBP" localSheetId="0">#REF!</definedName>
    <definedName name="FDGFDBBP" hidden="1">{"TAB1",#N/A,TRUE,"GENERAL";"TAB2",#N/A,TRUE,"GENERAL";"TAB3",#N/A,TRUE,"GENERAL";"TAB4",#N/A,TRUE,"GENERAL";"TAB5",#N/A,TRUE,"GENERAL"}</definedName>
    <definedName name="fdh" localSheetId="0">#REF!</definedName>
    <definedName name="fdh" hidden="1">{"TAB1",#N/A,TRUE,"GENERAL";"TAB2",#N/A,TRUE,"GENERAL";"TAB3",#N/A,TRUE,"GENERAL";"TAB4",#N/A,TRUE,"GENERAL";"TAB5",#N/A,TRUE,"GENERAL"}</definedName>
    <definedName name="fdjfgyj">#REF!</definedName>
    <definedName name="fdsf" localSheetId="0">#REF!</definedName>
    <definedName name="fdsf" hidden="1">{"TAB1",#N/A,TRUE,"GENERAL";"TAB2",#N/A,TRUE,"GENERAL";"TAB3",#N/A,TRUE,"GENERAL";"TAB4",#N/A,TRUE,"GENERAL";"TAB5",#N/A,TRUE,"GENERAL"}</definedName>
    <definedName name="fdsfds" localSheetId="0">#REF!</definedName>
    <definedName name="fdsfds" hidden="1">{"TAB1",#N/A,TRUE,"GENERAL";"TAB2",#N/A,TRUE,"GENERAL";"TAB3",#N/A,TRUE,"GENERAL";"TAB4",#N/A,TRUE,"GENERAL";"TAB5",#N/A,TRUE,"GENERAL"}</definedName>
    <definedName name="fdsfdsf" localSheetId="0">#REF!</definedName>
    <definedName name="fdsfdsf" hidden="1">{"via1",#N/A,TRUE,"general";"via2",#N/A,TRUE,"general";"via3",#N/A,TRUE,"general"}</definedName>
    <definedName name="fdsgfds" localSheetId="0">#REF!</definedName>
    <definedName name="fdsgfds" hidden="1">{"via1",#N/A,TRUE,"general";"via2",#N/A,TRUE,"general";"via3",#N/A,TRUE,"general"}</definedName>
    <definedName name="fdsgsdfu" localSheetId="0">#REF!</definedName>
    <definedName name="fdsgsdfu" hidden="1">{"TAB1",#N/A,TRUE,"GENERAL";"TAB2",#N/A,TRUE,"GENERAL";"TAB3",#N/A,TRUE,"GENERAL";"TAB4",#N/A,TRUE,"GENERAL";"TAB5",#N/A,TRUE,"GENERAL"}</definedName>
    <definedName name="FDSIO" localSheetId="0">#REF!</definedName>
    <definedName name="FDSIO" hidden="1">{"TAB1",#N/A,TRUE,"GENERAL";"TAB2",#N/A,TRUE,"GENERAL";"TAB3",#N/A,TRUE,"GENERAL";"TAB4",#N/A,TRUE,"GENERAL";"TAB5",#N/A,TRUE,"GENERAL"}</definedName>
    <definedName name="fdwssf" localSheetId="0">#REF!</definedName>
    <definedName name="fdwssf">#REF!</definedName>
    <definedName name="FECHA">'[9]DATOS SEMANALES'!$E$181:$Y$181</definedName>
    <definedName name="FEL" localSheetId="0" hidden="1">{#N/A,#N/A,FALSE,"Hoja1";#N/A,#N/A,FALSE,"Hoja2"}</definedName>
    <definedName name="FEL" hidden="1">{#N/A,#N/A,FALSE,"Hoja1";#N/A,#N/A,FALSE,"Hoja2"}</definedName>
    <definedName name="fer" localSheetId="0">#REF!</definedName>
    <definedName name="fer">#REF!</definedName>
    <definedName name="ferfer" localSheetId="0">#REF!</definedName>
    <definedName name="ferfer" hidden="1">{"via1",#N/A,TRUE,"general";"via2",#N/A,TRUE,"general";"via3",#N/A,TRUE,"general"}</definedName>
    <definedName name="fff" localSheetId="0">#REF!</definedName>
    <definedName name="FFF">#REF!</definedName>
    <definedName name="ffff">#REF!</definedName>
    <definedName name="ffffd" localSheetId="0">#REF!</definedName>
    <definedName name="ffffd" hidden="1">{"via1",#N/A,TRUE,"general";"via2",#N/A,TRUE,"general";"via3",#N/A,TRUE,"general"}</definedName>
    <definedName name="fffffft" localSheetId="0">#REF!</definedName>
    <definedName name="fffffft" hidden="1">{"TAB1",#N/A,TRUE,"GENERAL";"TAB2",#N/A,TRUE,"GENERAL";"TAB3",#N/A,TRUE,"GENERAL";"TAB4",#N/A,TRUE,"GENERAL";"TAB5",#N/A,TRUE,"GENERAL"}</definedName>
    <definedName name="fffffik" localSheetId="0">#REF!</definedName>
    <definedName name="fffffik" hidden="1">{"TAB1",#N/A,TRUE,"GENERAL";"TAB2",#N/A,TRUE,"GENERAL";"TAB3",#N/A,TRUE,"GENERAL";"TAB4",#N/A,TRUE,"GENERAL";"TAB5",#N/A,TRUE,"GENERAL"}</definedName>
    <definedName name="fffffj" localSheetId="0">#REF!</definedName>
    <definedName name="fffffj" hidden="1">{"TAB1",#N/A,TRUE,"GENERAL";"TAB2",#N/A,TRUE,"GENERAL";"TAB3",#N/A,TRUE,"GENERAL";"TAB4",#N/A,TRUE,"GENERAL";"TAB5",#N/A,TRUE,"GENERAL"}</definedName>
    <definedName name="ffffrd" localSheetId="0">#REF!</definedName>
    <definedName name="ffffrd" hidden="1">{"via1",#N/A,TRUE,"general";"via2",#N/A,TRUE,"general";"via3",#N/A,TRUE,"general"}</definedName>
    <definedName name="ffffy" localSheetId="0">#REF!</definedName>
    <definedName name="ffffy" hidden="1">{"TAB1",#N/A,TRUE,"GENERAL";"TAB2",#N/A,TRUE,"GENERAL";"TAB3",#N/A,TRUE,"GENERAL";"TAB4",#N/A,TRUE,"GENERAL";"TAB5",#N/A,TRUE,"GENERAL"}</definedName>
    <definedName name="fffrfr" localSheetId="0">#REF!</definedName>
    <definedName name="fffrfr" hidden="1">{"TAB1",#N/A,TRUE,"GENERAL";"TAB2",#N/A,TRUE,"GENERAL";"TAB3",#N/A,TRUE,"GENERAL";"TAB4",#N/A,TRUE,"GENERAL";"TAB5",#N/A,TRUE,"GENERAL"}</definedName>
    <definedName name="fffs" localSheetId="0">#REF!</definedName>
    <definedName name="fffs" hidden="1">{"TAB1",#N/A,TRUE,"GENERAL";"TAB2",#N/A,TRUE,"GENERAL";"TAB3",#N/A,TRUE,"GENERAL";"TAB4",#N/A,TRUE,"GENERAL";"TAB5",#N/A,TRUE,"GENERAL"}</definedName>
    <definedName name="fgdfg" localSheetId="0">#REF!</definedName>
    <definedName name="fgdfg" hidden="1">{"TAB1",#N/A,TRUE,"GENERAL";"TAB2",#N/A,TRUE,"GENERAL";"TAB3",#N/A,TRUE,"GENERAL";"TAB4",#N/A,TRUE,"GENERAL";"TAB5",#N/A,TRUE,"GENERAL"}</definedName>
    <definedName name="fgdfsgr" localSheetId="0">#REF!</definedName>
    <definedName name="fgdfsgr" hidden="1">{"via1",#N/A,TRUE,"general";"via2",#N/A,TRUE,"general";"via3",#N/A,TRUE,"general"}</definedName>
    <definedName name="fgdsfg" localSheetId="0">#REF!</definedName>
    <definedName name="fgdsfg" hidden="1">{"TAB1",#N/A,TRUE,"GENERAL";"TAB2",#N/A,TRUE,"GENERAL";"TAB3",#N/A,TRUE,"GENERAL";"TAB4",#N/A,TRUE,"GENERAL";"TAB5",#N/A,TRUE,"GENERAL"}</definedName>
    <definedName name="FGFDH" localSheetId="0">#REF!</definedName>
    <definedName name="FGFDH" hidden="1">{"via1",#N/A,TRUE,"general";"via2",#N/A,TRUE,"general";"via3",#N/A,TRUE,"general"}</definedName>
    <definedName name="fgfgf">#REF!</definedName>
    <definedName name="fgghhj" localSheetId="0">#REF!</definedName>
    <definedName name="fgghhj" hidden="1">{"via1",#N/A,TRUE,"general";"via2",#N/A,TRUE,"general";"via3",#N/A,TRUE,"general"}</definedName>
    <definedName name="FGHFBC" localSheetId="0">#REF!</definedName>
    <definedName name="FGHFBC" hidden="1">{"via1",#N/A,TRUE,"general";"via2",#N/A,TRUE,"general";"via3",#N/A,TRUE,"general"}</definedName>
    <definedName name="fghfg" localSheetId="0">#REF!</definedName>
    <definedName name="fghfg" hidden="1">{"TAB1",#N/A,TRUE,"GENERAL";"TAB2",#N/A,TRUE,"GENERAL";"TAB3",#N/A,TRUE,"GENERAL";"TAB4",#N/A,TRUE,"GENERAL";"TAB5",#N/A,TRUE,"GENERAL"}</definedName>
    <definedName name="fghfgh" localSheetId="0">#REF!</definedName>
    <definedName name="fghfgh" hidden="1">{"via1",#N/A,TRUE,"general";"via2",#N/A,TRUE,"general";"via3",#N/A,TRUE,"general"}</definedName>
    <definedName name="FGHFW" localSheetId="0">#REF!</definedName>
    <definedName name="FGHFW" hidden="1">{"via1",#N/A,TRUE,"general";"via2",#N/A,TRUE,"general";"via3",#N/A,TRUE,"general"}</definedName>
    <definedName name="fghhh" localSheetId="0">#REF!</definedName>
    <definedName name="fghhh" hidden="1">{"TAB1",#N/A,TRUE,"GENERAL";"TAB2",#N/A,TRUE,"GENERAL";"TAB3",#N/A,TRUE,"GENERAL";"TAB4",#N/A,TRUE,"GENERAL";"TAB5",#N/A,TRUE,"GENERAL"}</definedName>
    <definedName name="fghsfgh" localSheetId="0">#REF!</definedName>
    <definedName name="fghsfgh" hidden="1">{"via1",#N/A,TRUE,"general";"via2",#N/A,TRUE,"general";"via3",#N/A,TRUE,"general"}</definedName>
    <definedName name="fght" localSheetId="0">#REF!</definedName>
    <definedName name="fght" hidden="1">{"TAB1",#N/A,TRUE,"GENERAL";"TAB2",#N/A,TRUE,"GENERAL";"TAB3",#N/A,TRUE,"GENERAL";"TAB4",#N/A,TRUE,"GENERAL";"TAB5",#N/A,TRUE,"GENERAL"}</definedName>
    <definedName name="fgjfg">#REF!</definedName>
    <definedName name="fgjgryi" localSheetId="0">#REF!</definedName>
    <definedName name="fgjgryi" hidden="1">{"TAB1",#N/A,TRUE,"GENERAL";"TAB2",#N/A,TRUE,"GENERAL";"TAB3",#N/A,TRUE,"GENERAL";"TAB4",#N/A,TRUE,"GENERAL";"TAB5",#N/A,TRUE,"GENERAL"}</definedName>
    <definedName name="fhfg" localSheetId="0">#REF!</definedName>
    <definedName name="fhfg" hidden="1">{"TAB1",#N/A,TRUE,"GENERAL";"TAB2",#N/A,TRUE,"GENERAL";"TAB3",#N/A,TRUE,"GENERAL";"TAB4",#N/A,TRUE,"GENERAL";"TAB5",#N/A,TRUE,"GENERAL"}</definedName>
    <definedName name="fhfgh" localSheetId="0">#REF!</definedName>
    <definedName name="fhfgh" hidden="1">{"via1",#N/A,TRUE,"general";"via2",#N/A,TRUE,"general";"via3",#N/A,TRUE,"general"}</definedName>
    <definedName name="fhgh" localSheetId="0">#REF!</definedName>
    <definedName name="fhgh" hidden="1">{"via1",#N/A,TRUE,"general";"via2",#N/A,TRUE,"general";"via3",#N/A,TRUE,"general"}</definedName>
    <definedName name="fhpltyunh" localSheetId="0">#REF!</definedName>
    <definedName name="fhpltyunh" hidden="1">{"via1",#N/A,TRUE,"general";"via2",#N/A,TRUE,"general";"via3",#N/A,TRUE,"general"}</definedName>
    <definedName name="fisico">#REF!</definedName>
    <definedName name="formularioCantidades" localSheetId="0">#REF!</definedName>
    <definedName name="formularioCantidades">#REF!</definedName>
    <definedName name="frbgsd" localSheetId="0">#REF!</definedName>
    <definedName name="frbgsd" hidden="1">{"TAB1",#N/A,TRUE,"GENERAL";"TAB2",#N/A,TRUE,"GENERAL";"TAB3",#N/A,TRUE,"GENERAL";"TAB4",#N/A,TRUE,"GENERAL";"TAB5",#N/A,TRUE,"GENERAL"}</definedName>
    <definedName name="frefr" localSheetId="0">#REF!</definedName>
    <definedName name="frefr" hidden="1">{"via1",#N/A,TRUE,"general";"via2",#N/A,TRUE,"general";"via3",#N/A,TRUE,"general"}</definedName>
    <definedName name="frfa" localSheetId="0">#REF!</definedName>
    <definedName name="frfa" hidden="1">{"via1",#N/A,TRUE,"general";"via2",#N/A,TRUE,"general";"via3",#N/A,TRUE,"general"}</definedName>
    <definedName name="frfr" localSheetId="0">#REF!</definedName>
    <definedName name="frfr" hidden="1">{"TAB1",#N/A,TRUE,"GENERAL";"TAB2",#N/A,TRUE,"GENERAL";"TAB3",#N/A,TRUE,"GENERAL";"TAB4",#N/A,TRUE,"GENERAL";"TAB5",#N/A,TRUE,"GENERAL"}</definedName>
    <definedName name="fvf">[23]MAT!#REF!</definedName>
    <definedName name="fwff" localSheetId="0">#REF!</definedName>
    <definedName name="fwff" hidden="1">{"via1",#N/A,TRUE,"general";"via2",#N/A,TRUE,"general";"via3",#N/A,TRUE,"general"}</definedName>
    <definedName name="fwwe" localSheetId="0">#REF!</definedName>
    <definedName name="fwwe" hidden="1">{"via1",#N/A,TRUE,"general";"via2",#N/A,TRUE,"general";"via3",#N/A,TRUE,"general"}</definedName>
    <definedName name="g">#REF!</definedName>
    <definedName name="GAJ" localSheetId="0">#REF!</definedName>
    <definedName name="GAJ">#REF!</definedName>
    <definedName name="gbbfghghj" localSheetId="0">#REF!</definedName>
    <definedName name="gbbfghghj" hidden="1">{"TAB1",#N/A,TRUE,"GENERAL";"TAB2",#N/A,TRUE,"GENERAL";"TAB3",#N/A,TRUE,"GENERAL";"TAB4",#N/A,TRUE,"GENERAL";"TAB5",#N/A,TRUE,"GENERAL"}</definedName>
    <definedName name="gdt" localSheetId="0">#REF!</definedName>
    <definedName name="gdt" hidden="1">{"TAB1",#N/A,TRUE,"GENERAL";"TAB2",#N/A,TRUE,"GENERAL";"TAB3",#N/A,TRUE,"GENERAL";"TAB4",#N/A,TRUE,"GENERAL";"TAB5",#N/A,TRUE,"GENERAL"}</definedName>
    <definedName name="geg" localSheetId="0">#REF!</definedName>
    <definedName name="geg" hidden="1">{"via1",#N/A,TRUE,"general";"via2",#N/A,TRUE,"general";"via3",#N/A,TRUE,"general"}</definedName>
    <definedName name="Geotex" localSheetId="0">#REF!</definedName>
    <definedName name="Geotex">#REF!</definedName>
    <definedName name="gerg" localSheetId="0">#REF!</definedName>
    <definedName name="gerg" hidden="1">{"TAB1",#N/A,TRUE,"GENERAL";"TAB2",#N/A,TRUE,"GENERAL";"TAB3",#N/A,TRUE,"GENERAL";"TAB4",#N/A,TRUE,"GENERAL";"TAB5",#N/A,TRUE,"GENERAL"}</definedName>
    <definedName name="gerg54" localSheetId="0">#REF!</definedName>
    <definedName name="gerg54" hidden="1">{"via1",#N/A,TRUE,"general";"via2",#N/A,TRUE,"general";"via3",#N/A,TRUE,"general"}</definedName>
    <definedName name="gergew" localSheetId="0">#REF!</definedName>
    <definedName name="gergew" hidden="1">{"TAB1",#N/A,TRUE,"GENERAL";"TAB2",#N/A,TRUE,"GENERAL";"TAB3",#N/A,TRUE,"GENERAL";"TAB4",#N/A,TRUE,"GENERAL";"TAB5",#N/A,TRUE,"GENERAL"}</definedName>
    <definedName name="gergw" localSheetId="0">#REF!</definedName>
    <definedName name="gergw" hidden="1">{"TAB1",#N/A,TRUE,"GENERAL";"TAB2",#N/A,TRUE,"GENERAL";"TAB3",#N/A,TRUE,"GENERAL";"TAB4",#N/A,TRUE,"GENERAL";"TAB5",#N/A,TRUE,"GENERAL"}</definedName>
    <definedName name="gfd" localSheetId="0">#REF!</definedName>
    <definedName name="gfd" hidden="1">{"TAB1",#N/A,TRUE,"GENERAL";"TAB2",#N/A,TRUE,"GENERAL";"TAB3",#N/A,TRUE,"GENERAL";"TAB4",#N/A,TRUE,"GENERAL";"TAB5",#N/A,TRUE,"GENERAL"}</definedName>
    <definedName name="gfdg" localSheetId="0">#REF!</definedName>
    <definedName name="gfdg" hidden="1">{"via1",#N/A,TRUE,"general";"via2",#N/A,TRUE,"general";"via3",#N/A,TRUE,"general"}</definedName>
    <definedName name="gfgfgr" localSheetId="0">#REF!</definedName>
    <definedName name="gfgfgr" hidden="1">{"via1",#N/A,TRUE,"general";"via2",#N/A,TRUE,"general";"via3",#N/A,TRUE,"general"}</definedName>
    <definedName name="gfhf" localSheetId="0">#REF!</definedName>
    <definedName name="gfhf" hidden="1">{"via1",#N/A,TRUE,"general";"via2",#N/A,TRUE,"general";"via3",#N/A,TRUE,"general"}</definedName>
    <definedName name="gfhfdh" localSheetId="0">#REF!</definedName>
    <definedName name="gfhfdh" hidden="1">{"TAB1",#N/A,TRUE,"GENERAL";"TAB2",#N/A,TRUE,"GENERAL";"TAB3",#N/A,TRUE,"GENERAL";"TAB4",#N/A,TRUE,"GENERAL";"TAB5",#N/A,TRUE,"GENERAL"}</definedName>
    <definedName name="gfhgfh" localSheetId="0">#REF!</definedName>
    <definedName name="gfhgfh" hidden="1">{"TAB1",#N/A,TRUE,"GENERAL";"TAB2",#N/A,TRUE,"GENERAL";"TAB3",#N/A,TRUE,"GENERAL";"TAB4",#N/A,TRUE,"GENERAL";"TAB5",#N/A,TRUE,"GENERAL"}</definedName>
    <definedName name="GFJHGJ" localSheetId="0">#REF!</definedName>
    <definedName name="GFJHGJ" hidden="1">{"TAB1",#N/A,TRUE,"GENERAL";"TAB2",#N/A,TRUE,"GENERAL";"TAB3",#N/A,TRUE,"GENERAL";"TAB4",#N/A,TRUE,"GENERAL";"TAB5",#N/A,TRUE,"GENERAL"}</definedName>
    <definedName name="gfjjh" localSheetId="0">#REF!</definedName>
    <definedName name="gfjjh" hidden="1">{"via1",#N/A,TRUE,"general";"via2",#N/A,TRUE,"general";"via3",#N/A,TRUE,"general"}</definedName>
    <definedName name="gfutyj6" localSheetId="0">#REF!</definedName>
    <definedName name="gfutyj6" hidden="1">{"via1",#N/A,TRUE,"general";"via2",#N/A,TRUE,"general";"via3",#N/A,TRUE,"general"}</definedName>
    <definedName name="gg" localSheetId="0">#REF!</definedName>
    <definedName name="gg" hidden="1">{"TAB1",#N/A,TRUE,"GENERAL";"TAB2",#N/A,TRUE,"GENERAL";"TAB3",#N/A,TRUE,"GENERAL";"TAB4",#N/A,TRUE,"GENERAL";"TAB5",#N/A,TRUE,"GENERAL"}</definedName>
    <definedName name="ggdr" localSheetId="0">#REF!</definedName>
    <definedName name="ggdr" hidden="1">{"via1",#N/A,TRUE,"general";"via2",#N/A,TRUE,"general";"via3",#N/A,TRUE,"general"}</definedName>
    <definedName name="ggerg" localSheetId="0">#REF!</definedName>
    <definedName name="ggerg" hidden="1">{"TAB1",#N/A,TRUE,"GENERAL";"TAB2",#N/A,TRUE,"GENERAL";"TAB3",#N/A,TRUE,"GENERAL";"TAB4",#N/A,TRUE,"GENERAL";"TAB5",#N/A,TRUE,"GENERAL"}</definedName>
    <definedName name="gggb" localSheetId="0">#REF!</definedName>
    <definedName name="gggb" hidden="1">{"TAB1",#N/A,TRUE,"GENERAL";"TAB2",#N/A,TRUE,"GENERAL";"TAB3",#N/A,TRUE,"GENERAL";"TAB4",#N/A,TRUE,"GENERAL";"TAB5",#N/A,TRUE,"GENERAL"}</definedName>
    <definedName name="gggg" localSheetId="0">#REF!</definedName>
    <definedName name="gggg" hidden="1">{"via1",#N/A,TRUE,"general";"via2",#N/A,TRUE,"general";"via3",#N/A,TRUE,"general"}</definedName>
    <definedName name="ggggd" localSheetId="0">#REF!</definedName>
    <definedName name="ggggd" hidden="1">{"TAB1",#N/A,TRUE,"GENERAL";"TAB2",#N/A,TRUE,"GENERAL";"TAB3",#N/A,TRUE,"GENERAL";"TAB4",#N/A,TRUE,"GENERAL";"TAB5",#N/A,TRUE,"GENERAL"}</definedName>
    <definedName name="gggggt" localSheetId="0">#REF!</definedName>
    <definedName name="gggggt" hidden="1">{"via1",#N/A,TRUE,"general";"via2",#N/A,TRUE,"general";"via3",#N/A,TRUE,"general"}</definedName>
    <definedName name="gggghn" localSheetId="0">#REF!</definedName>
    <definedName name="gggghn" hidden="1">{"TAB1",#N/A,TRUE,"GENERAL";"TAB2",#N/A,TRUE,"GENERAL";"TAB3",#N/A,TRUE,"GENERAL";"TAB4",#N/A,TRUE,"GENERAL";"TAB5",#N/A,TRUE,"GENERAL"}</definedName>
    <definedName name="ggggt" localSheetId="0">#REF!</definedName>
    <definedName name="ggggt" hidden="1">{"TAB1",#N/A,TRUE,"GENERAL";"TAB2",#N/A,TRUE,"GENERAL";"TAB3",#N/A,TRUE,"GENERAL";"TAB4",#N/A,TRUE,"GENERAL";"TAB5",#N/A,TRUE,"GENERAL"}</definedName>
    <definedName name="ggggy" localSheetId="0">#REF!</definedName>
    <definedName name="ggggy" hidden="1">{"TAB1",#N/A,TRUE,"GENERAL";"TAB2",#N/A,TRUE,"GENERAL";"TAB3",#N/A,TRUE,"GENERAL";"TAB4",#N/A,TRUE,"GENERAL";"TAB5",#N/A,TRUE,"GENERAL"}</definedName>
    <definedName name="gggtgd" localSheetId="0">#REF!</definedName>
    <definedName name="gggtgd" hidden="1">{"via1",#N/A,TRUE,"general";"via2",#N/A,TRUE,"general";"via3",#N/A,TRUE,"general"}</definedName>
    <definedName name="ggtgt" localSheetId="0">#REF!</definedName>
    <definedName name="ggtgt" hidden="1">{"via1",#N/A,TRUE,"general";"via2",#N/A,TRUE,"general";"via3",#N/A,TRUE,"general"}</definedName>
    <definedName name="ghdghuy" localSheetId="0">#REF!</definedName>
    <definedName name="ghdghuy" hidden="1">{"via1",#N/A,TRUE,"general";"via2",#N/A,TRUE,"general";"via3",#N/A,TRUE,"general"}</definedName>
    <definedName name="ghdk">#REF!</definedName>
    <definedName name="GHDP" localSheetId="0">#REF!</definedName>
    <definedName name="GHDP" hidden="1">{"via1",#N/A,TRUE,"general";"via2",#N/A,TRUE,"general";"via3",#N/A,TRUE,"general"}</definedName>
    <definedName name="ghfg" localSheetId="0">#REF!</definedName>
    <definedName name="ghfg" hidden="1">{"via1",#N/A,TRUE,"general";"via2",#N/A,TRUE,"general";"via3",#N/A,TRUE,"general"}</definedName>
    <definedName name="ghjghj" localSheetId="0">#REF!</definedName>
    <definedName name="ghjghj" hidden="1">{"TAB1",#N/A,TRUE,"GENERAL";"TAB2",#N/A,TRUE,"GENERAL";"TAB3",#N/A,TRUE,"GENERAL";"TAB4",#N/A,TRUE,"GENERAL";"TAB5",#N/A,TRUE,"GENERAL"}</definedName>
    <definedName name="GHKJHK" localSheetId="0">#REF!</definedName>
    <definedName name="GHKJHK" hidden="1">{"TAB1",#N/A,TRUE,"GENERAL";"TAB2",#N/A,TRUE,"GENERAL";"TAB3",#N/A,TRUE,"GENERAL";"TAB4",#N/A,TRUE,"GENERAL";"TAB5",#N/A,TRUE,"GENERAL"}</definedName>
    <definedName name="GJHVCB" localSheetId="0">#REF!</definedName>
    <definedName name="GJHVCB" hidden="1">{"TAB1",#N/A,TRUE,"GENERAL";"TAB2",#N/A,TRUE,"GENERAL";"TAB3",#N/A,TRUE,"GENERAL";"TAB4",#N/A,TRUE,"GENERAL";"TAB5",#N/A,TRUE,"GENERAL"}</definedName>
    <definedName name="gk" localSheetId="0">#REF!</definedName>
    <definedName name="gk" hidden="1">{"via1",#N/A,TRUE,"general";"via2",#N/A,TRUE,"general";"via3",#N/A,TRUE,"general"}</definedName>
    <definedName name="GKJDGDIJZ">"Imagen 3"</definedName>
    <definedName name="Graf.">#REF!</definedName>
    <definedName name="GRAF1ANO" localSheetId="0">#REF!</definedName>
    <definedName name="GRAF1ANO" hidden="1">{"via1",#N/A,TRUE,"general";"via2",#N/A,TRUE,"general";"via3",#N/A,TRUE,"general"}</definedName>
    <definedName name="GRAF1AÑO" localSheetId="0">#REF!</definedName>
    <definedName name="GRAF1AÑO" hidden="1">{"TAB1",#N/A,TRUE,"GENERAL";"TAB2",#N/A,TRUE,"GENERAL";"TAB3",#N/A,TRUE,"GENERAL";"TAB4",#N/A,TRUE,"GENERAL";"TAB5",#N/A,TRUE,"GENERAL"}</definedName>
    <definedName name="GRAF2" localSheetId="0">#REF!</definedName>
    <definedName name="GRAF2">#REF!</definedName>
    <definedName name="GRAF3" localSheetId="0">#REF!</definedName>
    <definedName name="GRAF3">#REF!</definedName>
    <definedName name="gregds" localSheetId="0">#REF!</definedName>
    <definedName name="gregds" hidden="1">{"TAB1",#N/A,TRUE,"GENERAL";"TAB2",#N/A,TRUE,"GENERAL";"TAB3",#N/A,TRUE,"GENERAL";"TAB4",#N/A,TRUE,"GENERAL";"TAB5",#N/A,TRUE,"GENERAL"}</definedName>
    <definedName name="grehrtyh" localSheetId="0">#REF!</definedName>
    <definedName name="grehrtyh" hidden="1">{"TAB1",#N/A,TRUE,"GENERAL";"TAB2",#N/A,TRUE,"GENERAL";"TAB3",#N/A,TRUE,"GENERAL";"TAB4",#N/A,TRUE,"GENERAL";"TAB5",#N/A,TRUE,"GENERAL"}</definedName>
    <definedName name="grggwero" localSheetId="0">#REF!</definedName>
    <definedName name="grggwero" hidden="1">{"via1",#N/A,TRUE,"general";"via2",#N/A,TRUE,"general";"via3",#N/A,TRUE,"general"}</definedName>
    <definedName name="grtyerh" localSheetId="0">#REF!</definedName>
    <definedName name="grtyerh" hidden="1">{"TAB1",#N/A,TRUE,"GENERAL";"TAB2",#N/A,TRUE,"GENERAL";"TAB3",#N/A,TRUE,"GENERAL";"TAB4",#N/A,TRUE,"GENERAL";"TAB5",#N/A,TRUE,"GENERAL"}</definedName>
    <definedName name="GRUPO1" localSheetId="0">#REF!</definedName>
    <definedName name="GRUPO1">#REF!</definedName>
    <definedName name="GRUPO123" localSheetId="0">#REF!</definedName>
    <definedName name="GRUPO123">#REF!</definedName>
    <definedName name="GRUPO13" localSheetId="0">#REF!</definedName>
    <definedName name="GRUPO13">#REF!</definedName>
    <definedName name="GRUPO2" localSheetId="0">#REF!</definedName>
    <definedName name="GRUPO2">#REF!</definedName>
    <definedName name="GSDG" localSheetId="0">#REF!</definedName>
    <definedName name="GSDG" hidden="1">{"TAB1",#N/A,TRUE,"GENERAL";"TAB2",#N/A,TRUE,"GENERAL";"TAB3",#N/A,TRUE,"GENERAL";"TAB4",#N/A,TRUE,"GENERAL";"TAB5",#N/A,TRUE,"GENERAL"}</definedName>
    <definedName name="gsfsf" localSheetId="0">#REF!</definedName>
    <definedName name="gsfsf" hidden="1">{"via1",#N/A,TRUE,"general";"via2",#N/A,TRUE,"general";"via3",#N/A,TRUE,"general"}</definedName>
    <definedName name="gtgt" localSheetId="0">#REF!</definedName>
    <definedName name="gtgt" hidden="1">{"via1",#N/A,TRUE,"general";"via2",#N/A,TRUE,"general";"via3",#N/A,TRUE,"general"}</definedName>
    <definedName name="gtgtg" localSheetId="0">#REF!</definedName>
    <definedName name="gtgtg" hidden="1">{"via1",#N/A,TRUE,"general";"via2",#N/A,TRUE,"general";"via3",#N/A,TRUE,"general"}</definedName>
    <definedName name="gtgtgff" localSheetId="0">#REF!</definedName>
    <definedName name="gtgtgff" hidden="1">{"via1",#N/A,TRUE,"general";"via2",#N/A,TRUE,"general";"via3",#N/A,TRUE,"general"}</definedName>
    <definedName name="gtgtgyh" localSheetId="0">#REF!</definedName>
    <definedName name="gtgtgyh" hidden="1">{"TAB1",#N/A,TRUE,"GENERAL";"TAB2",#N/A,TRUE,"GENERAL";"TAB3",#N/A,TRUE,"GENERAL";"TAB4",#N/A,TRUE,"GENERAL";"TAB5",#N/A,TRUE,"GENERAL"}</definedName>
    <definedName name="gtgth" localSheetId="0">#REF!</definedName>
    <definedName name="gtgth" hidden="1">{"TAB1",#N/A,TRUE,"GENERAL";"TAB2",#N/A,TRUE,"GENERAL";"TAB3",#N/A,TRUE,"GENERAL";"TAB4",#N/A,TRUE,"GENERAL";"TAB5",#N/A,TRUE,"GENERAL"}</definedName>
    <definedName name="GTRE" localSheetId="0">#REF!</definedName>
    <definedName name="GTRE">#REF!</definedName>
    <definedName name="H">[37]Transporte!$A$3:$C$24</definedName>
    <definedName name="h.EXC">#REF!</definedName>
    <definedName name="h.LOM">#REF!</definedName>
    <definedName name="H.LOMO">[38]TUBERIA!$S$10:$S$14</definedName>
    <definedName name="h.POZ">#REF!</definedName>
    <definedName name="h9h" localSheetId="0">#REF!</definedName>
    <definedName name="h9h" hidden="1">{"via1",#N/A,TRUE,"general";"via2",#N/A,TRUE,"general";"via3",#N/A,TRUE,"general"}</definedName>
    <definedName name="HACER">#REF!</definedName>
    <definedName name="hbfdhrw" localSheetId="0">#REF!</definedName>
    <definedName name="hbfdhrw" hidden="1">{"TAB1",#N/A,TRUE,"GENERAL";"TAB2",#N/A,TRUE,"GENERAL";"TAB3",#N/A,TRUE,"GENERAL";"TAB4",#N/A,TRUE,"GENERAL";"TAB5",#N/A,TRUE,"GENERAL"}</definedName>
    <definedName name="hdfh" localSheetId="0">#REF!</definedName>
    <definedName name="hdfh" hidden="1">{"via1",#N/A,TRUE,"general";"via2",#N/A,TRUE,"general";"via3",#N/A,TRUE,"general"}</definedName>
    <definedName name="hdfh4" localSheetId="0">#REF!</definedName>
    <definedName name="hdfh4" hidden="1">{"TAB1",#N/A,TRUE,"GENERAL";"TAB2",#N/A,TRUE,"GENERAL";"TAB3",#N/A,TRUE,"GENERAL";"TAB4",#N/A,TRUE,"GENERAL";"TAB5",#N/A,TRUE,"GENERAL"}</definedName>
    <definedName name="hdfhwq" localSheetId="0">#REF!</definedName>
    <definedName name="hdfhwq" hidden="1">{"TAB1",#N/A,TRUE,"GENERAL";"TAB2",#N/A,TRUE,"GENERAL";"TAB3",#N/A,TRUE,"GENERAL";"TAB4",#N/A,TRUE,"GENERAL";"TAB5",#N/A,TRUE,"GENERAL"}</definedName>
    <definedName name="hdgh" localSheetId="0">#REF!</definedName>
    <definedName name="hdgh" hidden="1">{"via1",#N/A,TRUE,"general";"via2",#N/A,TRUE,"general";"via3",#N/A,TRUE,"general"}</definedName>
    <definedName name="hdhf" localSheetId="0">#REF!</definedName>
    <definedName name="hdhf" hidden="1">{"TAB1",#N/A,TRUE,"GENERAL";"TAB2",#N/A,TRUE,"GENERAL";"TAB3",#N/A,TRUE,"GENERAL";"TAB4",#N/A,TRUE,"GENERAL";"TAB5",#N/A,TRUE,"GENERAL"}</definedName>
    <definedName name="Herr._Menor">[16]MATERIALES!$M$88</definedName>
    <definedName name="Herr._Tendido">[16]MATERIALES!$M$91</definedName>
    <definedName name="hfgh" localSheetId="0">#REF!</definedName>
    <definedName name="hfgh" hidden="1">{"via1",#N/A,TRUE,"general";"via2",#N/A,TRUE,"general";"via3",#N/A,TRUE,"general"}</definedName>
    <definedName name="hfh" localSheetId="0">#REF!</definedName>
    <definedName name="hfh" hidden="1">{"TAB1",#N/A,TRUE,"GENERAL";"TAB2",#N/A,TRUE,"GENERAL";"TAB3",#N/A,TRUE,"GENERAL";"TAB4",#N/A,TRUE,"GENERAL";"TAB5",#N/A,TRUE,"GENERAL"}</definedName>
    <definedName name="hfhg" localSheetId="0">#REF!</definedName>
    <definedName name="hfhg" hidden="1">{"TAB1",#N/A,TRUE,"GENERAL";"TAB2",#N/A,TRUE,"GENERAL";"TAB3",#N/A,TRUE,"GENERAL";"TAB4",#N/A,TRUE,"GENERAL";"TAB5",#N/A,TRUE,"GENERAL"}</definedName>
    <definedName name="hfthr" localSheetId="0">#REF!</definedName>
    <definedName name="hfthr" hidden="1">{"via1",#N/A,TRUE,"general";"via2",#N/A,TRUE,"general";"via3",#N/A,TRUE,"general"}</definedName>
    <definedName name="hg" localSheetId="0">#REF!</definedName>
    <definedName name="hg" hidden="1">{"via1",#N/A,TRUE,"general";"via2",#N/A,TRUE,"general";"via3",#N/A,TRUE,"general"}</definedName>
    <definedName name="HGFH" localSheetId="0">#REF!</definedName>
    <definedName name="HGFH" hidden="1">{"via1",#N/A,TRUE,"general";"via2",#N/A,TRUE,"general";"via3",#N/A,TRUE,"general"}</definedName>
    <definedName name="hgfhty" localSheetId="0">#REF!</definedName>
    <definedName name="hgfhty" hidden="1">{"via1",#N/A,TRUE,"general";"via2",#N/A,TRUE,"general";"via3",#N/A,TRUE,"general"}</definedName>
    <definedName name="HGHFH7" localSheetId="0">#REF!</definedName>
    <definedName name="HGHFH7" hidden="1">{"TAB1",#N/A,TRUE,"GENERAL";"TAB2",#N/A,TRUE,"GENERAL";"TAB3",#N/A,TRUE,"GENERAL";"TAB4",#N/A,TRUE,"GENERAL";"TAB5",#N/A,TRUE,"GENERAL"}</definedName>
    <definedName name="hghhj" localSheetId="0">#REF!</definedName>
    <definedName name="hghhj" hidden="1">{"TAB1",#N/A,TRUE,"GENERAL";"TAB2",#N/A,TRUE,"GENERAL";"TAB3",#N/A,TRUE,"GENERAL";"TAB4",#N/A,TRUE,"GENERAL";"TAB5",#N/A,TRUE,"GENERAL"}</definedName>
    <definedName name="hghydj" localSheetId="0">#REF!</definedName>
    <definedName name="hghydj" hidden="1">{"via1",#N/A,TRUE,"general";"via2",#N/A,TRUE,"general";"via3",#N/A,TRUE,"general"}</definedName>
    <definedName name="hgjfjw" localSheetId="0">#REF!</definedName>
    <definedName name="hgjfjw" hidden="1">{"via1",#N/A,TRUE,"general";"via2",#N/A,TRUE,"general";"via3",#N/A,TRUE,"general"}</definedName>
    <definedName name="HGJG" localSheetId="0">#REF!</definedName>
    <definedName name="HGJG" hidden="1">{"TAB1",#N/A,TRUE,"GENERAL";"TAB2",#N/A,TRUE,"GENERAL";"TAB3",#N/A,TRUE,"GENERAL";"TAB4",#N/A,TRUE,"GENERAL";"TAB5",#N/A,TRUE,"GENERAL"}</definedName>
    <definedName name="hh">'[9]DATOS SEMANALES'!#REF!</definedName>
    <definedName name="hhh" localSheetId="0">#REF!</definedName>
    <definedName name="hhh" hidden="1">{"TAB1",#N/A,TRUE,"GENERAL";"TAB2",#N/A,TRUE,"GENERAL";"TAB3",#N/A,TRUE,"GENERAL";"TAB4",#N/A,TRUE,"GENERAL";"TAB5",#N/A,TRUE,"GENERAL"}</definedName>
    <definedName name="hhhhhh" localSheetId="0">#REF!</definedName>
    <definedName name="hhhhhh" hidden="1">{"via1",#N/A,TRUE,"general";"via2",#N/A,TRUE,"general";"via3",#N/A,TRUE,"general"}</definedName>
    <definedName name="hhhhhho" localSheetId="0">#REF!</definedName>
    <definedName name="hhhhhho" hidden="1">{"TAB1",#N/A,TRUE,"GENERAL";"TAB2",#N/A,TRUE,"GENERAL";"TAB3",#N/A,TRUE,"GENERAL";"TAB4",#N/A,TRUE,"GENERAL";"TAB5",#N/A,TRUE,"GENERAL"}</definedName>
    <definedName name="hhhhhpy" localSheetId="0">#REF!</definedName>
    <definedName name="hhhhhpy" hidden="1">{"TAB1",#N/A,TRUE,"GENERAL";"TAB2",#N/A,TRUE,"GENERAL";"TAB3",#N/A,TRUE,"GENERAL";"TAB4",#N/A,TRUE,"GENERAL";"TAB5",#N/A,TRUE,"GENERAL"}</definedName>
    <definedName name="hhhhth" localSheetId="0">#REF!</definedName>
    <definedName name="hhhhth" hidden="1">{"via1",#N/A,TRUE,"general";"via2",#N/A,TRUE,"general";"via3",#N/A,TRUE,"general"}</definedName>
    <definedName name="hhhyhyh" localSheetId="0">#REF!</definedName>
    <definedName name="hhhyhyh" hidden="1">{"TAB1",#N/A,TRUE,"GENERAL";"TAB2",#N/A,TRUE,"GENERAL";"TAB3",#N/A,TRUE,"GENERAL";"TAB4",#N/A,TRUE,"GENERAL";"TAB5",#N/A,TRUE,"GENERAL"}</definedName>
    <definedName name="hhtrhreh" localSheetId="0">#REF!</definedName>
    <definedName name="hhtrhreh" hidden="1">{"via1",#N/A,TRUE,"general";"via2",#N/A,TRUE,"general";"via3",#N/A,TRUE,"general"}</definedName>
    <definedName name="hjfg" localSheetId="0">#REF!</definedName>
    <definedName name="hjfg" hidden="1">{"via1",#N/A,TRUE,"general";"via2",#N/A,TRUE,"general";"via3",#N/A,TRUE,"general"}</definedName>
    <definedName name="hjgh" localSheetId="0">#REF!</definedName>
    <definedName name="hjgh" hidden="1">{"TAB1",#N/A,TRUE,"GENERAL";"TAB2",#N/A,TRUE,"GENERAL";"TAB3",#N/A,TRUE,"GENERAL";"TAB4",#N/A,TRUE,"GENERAL";"TAB5",#N/A,TRUE,"GENERAL"}</definedName>
    <definedName name="hjghj" localSheetId="0">#REF!</definedName>
    <definedName name="hjghj" hidden="1">{"TAB1",#N/A,TRUE,"GENERAL";"TAB2",#N/A,TRUE,"GENERAL";"TAB3",#N/A,TRUE,"GENERAL";"TAB4",#N/A,TRUE,"GENERAL";"TAB5",#N/A,TRUE,"GENERAL"}</definedName>
    <definedName name="hjhjhg" localSheetId="0">#REF!</definedName>
    <definedName name="hjhjhg" hidden="1">{"TAB1",#N/A,TRUE,"GENERAL";"TAB2",#N/A,TRUE,"GENERAL";"TAB3",#N/A,TRUE,"GENERAL";"TAB4",#N/A,TRUE,"GENERAL";"TAB5",#N/A,TRUE,"GENERAL"}</definedName>
    <definedName name="HJKH" localSheetId="0">#REF!</definedName>
    <definedName name="HJKH" hidden="1">{"via1",#N/A,TRUE,"general";"via2",#N/A,TRUE,"general";"via3",#N/A,TRUE,"general"}</definedName>
    <definedName name="hjkjk" localSheetId="0">#REF!</definedName>
    <definedName name="hjkjk" hidden="1">{"via1",#N/A,TRUE,"general";"via2",#N/A,TRUE,"general";"via3",#N/A,TRUE,"general"}</definedName>
    <definedName name="hk">#REF!</definedName>
    <definedName name="hn" localSheetId="0">#REF!</definedName>
    <definedName name="hn" hidden="1">{"TAB1",#N/A,TRUE,"GENERAL";"TAB2",#N/A,TRUE,"GENERAL";"TAB3",#N/A,TRUE,"GENERAL";"TAB4",#N/A,TRUE,"GENERAL";"TAB5",#N/A,TRUE,"GENERAL"}</definedName>
    <definedName name="HOJA1" localSheetId="0">#REF!</definedName>
    <definedName name="HOJA1">#REF!</definedName>
    <definedName name="HORASHOMBRE">'[39]DATOS SEMANALES'!$F$234:$Y$238</definedName>
    <definedName name="horat" localSheetId="0">#REF!</definedName>
    <definedName name="horat">#REF!</definedName>
    <definedName name="hreer" localSheetId="0">#REF!</definedName>
    <definedName name="hreer" hidden="1">{"TAB1",#N/A,TRUE,"GENERAL";"TAB2",#N/A,TRUE,"GENERAL";"TAB3",#N/A,TRUE,"GENERAL";"TAB4",#N/A,TRUE,"GENERAL";"TAB5",#N/A,TRUE,"GENERAL"}</definedName>
    <definedName name="hrhth" localSheetId="0">#REF!</definedName>
    <definedName name="hrhth" hidden="1">{"TAB1",#N/A,TRUE,"GENERAL";"TAB2",#N/A,TRUE,"GENERAL";"TAB3",#N/A,TRUE,"GENERAL";"TAB4",#N/A,TRUE,"GENERAL";"TAB5",#N/A,TRUE,"GENERAL"}</definedName>
    <definedName name="hrthtrh" localSheetId="0">#REF!</definedName>
    <definedName name="hrthtrh" hidden="1">{"TAB1",#N/A,TRUE,"GENERAL";"TAB2",#N/A,TRUE,"GENERAL";"TAB3",#N/A,TRUE,"GENERAL";"TAB4",#N/A,TRUE,"GENERAL";"TAB5",#N/A,TRUE,"GENERAL"}</definedName>
    <definedName name="hsfg" localSheetId="0">#REF!</definedName>
    <definedName name="hsfg" hidden="1">{"via1",#N/A,TRUE,"general";"via2",#N/A,TRUE,"general";"via3",#N/A,TRUE,"general"}</definedName>
    <definedName name="hthdrf" localSheetId="0">#REF!</definedName>
    <definedName name="hthdrf" hidden="1">{"TAB1",#N/A,TRUE,"GENERAL";"TAB2",#N/A,TRUE,"GENERAL";"TAB3",#N/A,TRUE,"GENERAL";"TAB4",#N/A,TRUE,"GENERAL";"TAB5",#N/A,TRUE,"GENERAL"}</definedName>
    <definedName name="htryrt7" localSheetId="0">#REF!</definedName>
    <definedName name="htryrt7" hidden="1">{"via1",#N/A,TRUE,"general";"via2",#N/A,TRUE,"general";"via3",#N/A,TRUE,"general"}</definedName>
    <definedName name="HUJ">[37]Materiales!$A$3:$A$261</definedName>
    <definedName name="hyhjop" localSheetId="0">#REF!</definedName>
    <definedName name="hyhjop" hidden="1">{"TAB1",#N/A,TRUE,"GENERAL";"TAB2",#N/A,TRUE,"GENERAL";"TAB3",#N/A,TRUE,"GENERAL";"TAB4",#N/A,TRUE,"GENERAL";"TAB5",#N/A,TRUE,"GENERAL"}</definedName>
    <definedName name="hyhyh" localSheetId="0">#REF!</definedName>
    <definedName name="hyhyh" hidden="1">{"TAB1",#N/A,TRUE,"GENERAL";"TAB2",#N/A,TRUE,"GENERAL";"TAB3",#N/A,TRUE,"GENERAL";"TAB4",#N/A,TRUE,"GENERAL";"TAB5",#N/A,TRUE,"GENERAL"}</definedName>
    <definedName name="hytirs" localSheetId="0">#REF!</definedName>
    <definedName name="hytirs" hidden="1">{"via1",#N/A,TRUE,"general";"via2",#N/A,TRUE,"general";"via3",#N/A,TRUE,"general"}</definedName>
    <definedName name="I" localSheetId="0">#REF!</definedName>
    <definedName name="I">#REF!</definedName>
    <definedName name="i8i" localSheetId="0">#REF!</definedName>
    <definedName name="i8i" hidden="1">{"TAB1",#N/A,TRUE,"GENERAL";"TAB2",#N/A,TRUE,"GENERAL";"TAB3",#N/A,TRUE,"GENERAL";"TAB4",#N/A,TRUE,"GENERAL";"TAB5",#N/A,TRUE,"GENERAL"}</definedName>
    <definedName name="IF" localSheetId="0">#REF!</definedName>
    <definedName name="IF">'[22]A. P. U.'!#REF!</definedName>
    <definedName name="ii" localSheetId="0">#REF!</definedName>
    <definedName name="ii" hidden="1">{"TAB1",#N/A,TRUE,"GENERAL";"TAB2",#N/A,TRUE,"GENERAL";"TAB3",#N/A,TRUE,"GENERAL";"TAB4",#N/A,TRUE,"GENERAL";"TAB5",#N/A,TRUE,"GENERAL"}</definedName>
    <definedName name="iii" localSheetId="0">#REF!</definedName>
    <definedName name="iii" hidden="1">{"via1",#N/A,TRUE,"general";"via2",#N/A,TRUE,"general";"via3",#N/A,TRUE,"general"}</definedName>
    <definedName name="iiii" localSheetId="0">#REF!</definedName>
    <definedName name="iiii" hidden="1">{"via1",#N/A,TRUE,"general";"via2",#N/A,TRUE,"general";"via3",#N/A,TRUE,"general"}</definedName>
    <definedName name="iiiiiiik" localSheetId="0">#REF!</definedName>
    <definedName name="iiiiiiik" hidden="1">{"via1",#N/A,TRUE,"general";"via2",#N/A,TRUE,"general";"via3",#N/A,TRUE,"general"}</definedName>
    <definedName name="iiiiuh" localSheetId="0">#REF!</definedName>
    <definedName name="iiiiuh" hidden="1">{"TAB1",#N/A,TRUE,"GENERAL";"TAB2",#N/A,TRUE,"GENERAL";"TAB3",#N/A,TRUE,"GENERAL";"TAB4",#N/A,TRUE,"GENERAL";"TAB5",#N/A,TRUE,"GENERAL"}</definedName>
    <definedName name="iktgvfmu" localSheetId="0">#REF!</definedName>
    <definedName name="iktgvfmu" hidden="1">{"TAB1",#N/A,TRUE,"GENERAL";"TAB2",#N/A,TRUE,"GENERAL";"TAB3",#N/A,TRUE,"GENERAL";"TAB4",#N/A,TRUE,"GENERAL";"TAB5",#N/A,TRUE,"GENERAL"}</definedName>
    <definedName name="impresion">#REF!</definedName>
    <definedName name="INDICE" localSheetId="0">#REF!</definedName>
    <definedName name="INDICE">#REF!</definedName>
    <definedName name="inf" localSheetId="0">#REF!</definedName>
    <definedName name="inf">#REF!</definedName>
    <definedName name="INFG">#REF!</definedName>
    <definedName name="Insumos_auxiliares" localSheetId="0">#REF!</definedName>
    <definedName name="Insumos_auxiliares">#REF!</definedName>
    <definedName name="Insumos_basicos" localSheetId="0">#REF!</definedName>
    <definedName name="Insumos_basicos">#REF!</definedName>
    <definedName name="INV_11">'[40]PR 1'!$A$2:$N$655</definedName>
    <definedName name="ITEM">#REF!</definedName>
    <definedName name="ITEM1" localSheetId="0">#REF!</definedName>
    <definedName name="ITEM1">#REF!</definedName>
    <definedName name="ITEM15" localSheetId="0">#REF!</definedName>
    <definedName name="ITEM15">#REF!</definedName>
    <definedName name="ITEM2" localSheetId="0">#REF!</definedName>
    <definedName name="ITEM2">#REF!</definedName>
    <definedName name="item210.3" localSheetId="0">#REF!</definedName>
    <definedName name="item210.3">#REF!</definedName>
    <definedName name="item230.1" localSheetId="0">#REF!</definedName>
    <definedName name="item230.1">#REF!</definedName>
    <definedName name="ITEM3" localSheetId="0">#REF!</definedName>
    <definedName name="ITEM3">#REF!</definedName>
    <definedName name="item310" localSheetId="0">#REF!</definedName>
    <definedName name="item310">#REF!</definedName>
    <definedName name="item320.2" localSheetId="0">#REF!</definedName>
    <definedName name="item320.2">#REF!</definedName>
    <definedName name="item330.1" localSheetId="0">#REF!</definedName>
    <definedName name="item330.1">#REF!</definedName>
    <definedName name="item420" localSheetId="0">#REF!</definedName>
    <definedName name="item420">#REF!</definedName>
    <definedName name="item450.2P" localSheetId="0">#REF!</definedName>
    <definedName name="item450.2P">#REF!</definedName>
    <definedName name="item600.1" localSheetId="0">#REF!</definedName>
    <definedName name="item600.1">#REF!</definedName>
    <definedName name="item610.1" localSheetId="0">#REF!</definedName>
    <definedName name="item610.1">#REF!</definedName>
    <definedName name="item610.2" localSheetId="0">#REF!</definedName>
    <definedName name="item610.2">#REF!</definedName>
    <definedName name="item630.4" localSheetId="0">#REF!</definedName>
    <definedName name="item630.4">#REF!</definedName>
    <definedName name="item630.6" localSheetId="0">#REF!</definedName>
    <definedName name="item630.6">#REF!</definedName>
    <definedName name="item630.7" localSheetId="0">#REF!</definedName>
    <definedName name="item630.7">#REF!</definedName>
    <definedName name="item640.3" localSheetId="0">#REF!</definedName>
    <definedName name="item640.3">#REF!</definedName>
    <definedName name="item661" localSheetId="0">#REF!</definedName>
    <definedName name="item661">#REF!</definedName>
    <definedName name="item671" localSheetId="0">#REF!</definedName>
    <definedName name="item671">#REF!</definedName>
    <definedName name="item673.1" localSheetId="0">#REF!</definedName>
    <definedName name="item673.1">#REF!</definedName>
    <definedName name="item673.3" localSheetId="0">#REF!</definedName>
    <definedName name="item673.3">#REF!</definedName>
    <definedName name="item681" localSheetId="0">#REF!</definedName>
    <definedName name="item681">#REF!</definedName>
    <definedName name="item700.1" localSheetId="0">#REF!</definedName>
    <definedName name="item700.1">#REF!</definedName>
    <definedName name="item710.1" localSheetId="0">#REF!</definedName>
    <definedName name="item710.1">#REF!</definedName>
    <definedName name="item710.2" localSheetId="0">#REF!</definedName>
    <definedName name="item710.2">#REF!</definedName>
    <definedName name="item730.1" localSheetId="0">#REF!</definedName>
    <definedName name="item730.1">#REF!</definedName>
    <definedName name="item730.2" localSheetId="0">#REF!</definedName>
    <definedName name="item730.2">#REF!</definedName>
    <definedName name="item730.2.4" localSheetId="0">#REF!</definedName>
    <definedName name="item730.2.4">#REF!</definedName>
    <definedName name="item900.2" localSheetId="0">#REF!</definedName>
    <definedName name="item900.2">#REF!</definedName>
    <definedName name="ItemCodos" localSheetId="0">#REF!</definedName>
    <definedName name="ItemCodos">#REF!</definedName>
    <definedName name="ITEMS">[41]Lista!$A:$A</definedName>
    <definedName name="IUI" localSheetId="0">#REF!</definedName>
    <definedName name="IUI" hidden="1">{"TAB1",#N/A,TRUE,"GENERAL";"TAB2",#N/A,TRUE,"GENERAL";"TAB3",#N/A,TRUE,"GENERAL";"TAB4",#N/A,TRUE,"GENERAL";"TAB5",#N/A,TRUE,"GENERAL"}</definedName>
    <definedName name="iuit7" localSheetId="0">#REF!</definedName>
    <definedName name="iuit7" hidden="1">{"TAB1",#N/A,TRUE,"GENERAL";"TAB2",#N/A,TRUE,"GENERAL";"TAB3",#N/A,TRUE,"GENERAL";"TAB4",#N/A,TRUE,"GENERAL";"TAB5",#N/A,TRUE,"GENERAL"}</definedName>
    <definedName name="iul" localSheetId="0">#REF!</definedName>
    <definedName name="iul" hidden="1">{"via1",#N/A,TRUE,"general";"via2",#N/A,TRUE,"general";"via3",#N/A,TRUE,"general"}</definedName>
    <definedName name="iuouio" localSheetId="0">#REF!</definedName>
    <definedName name="iuouio" hidden="1">{"via1",#N/A,TRUE,"general";"via2",#N/A,TRUE,"general";"via3",#N/A,TRUE,"general"}</definedName>
    <definedName name="iuyi9" localSheetId="0">#REF!</definedName>
    <definedName name="iuyi9" hidden="1">{"TAB1",#N/A,TRUE,"GENERAL";"TAB2",#N/A,TRUE,"GENERAL";"TAB3",#N/A,TRUE,"GENERAL";"TAB4",#N/A,TRUE,"GENERAL";"TAB5",#N/A,TRUE,"GENERAL"}</definedName>
    <definedName name="IVA" localSheetId="0">#REF!</definedName>
    <definedName name="iyuiuyi" localSheetId="0">#REF!</definedName>
    <definedName name="iyuiuyi" hidden="1">{"via1",#N/A,TRUE,"general";"via2",#N/A,TRUE,"general";"via3",#N/A,TRUE,"general"}</definedName>
    <definedName name="j" localSheetId="0">#REF!</definedName>
    <definedName name="j" hidden="1">{"TAB1",#N/A,TRUE,"GENERAL";"TAB2",#N/A,TRUE,"GENERAL";"TAB3",#N/A,TRUE,"GENERAL";"TAB4",#N/A,TRUE,"GENERAL";"TAB5",#N/A,TRUE,"GENERAL"}</definedName>
    <definedName name="jau">#REF!</definedName>
    <definedName name="jd" localSheetId="0">#REF!</definedName>
    <definedName name="jd" hidden="1">{"via1",#N/A,TRUE,"general";"via2",#N/A,TRUE,"general";"via3",#N/A,TRUE,"general"}</definedName>
    <definedName name="jdh" localSheetId="0">#REF!</definedName>
    <definedName name="jdh" hidden="1">{"TAB1",#N/A,TRUE,"GENERAL";"TAB2",#N/A,TRUE,"GENERAL";"TAB3",#N/A,TRUE,"GENERAL";"TAB4",#N/A,TRUE,"GENERAL";"TAB5",#N/A,TRUE,"GENERAL"}</definedName>
    <definedName name="jeytj" localSheetId="0">#REF!</definedName>
    <definedName name="jeytj" hidden="1">{"TAB1",#N/A,TRUE,"GENERAL";"TAB2",#N/A,TRUE,"GENERAL";"TAB3",#N/A,TRUE,"GENERAL";"TAB4",#N/A,TRUE,"GENERAL";"TAB5",#N/A,TRUE,"GENERAL"}</definedName>
    <definedName name="jfhjfrt" localSheetId="0">#REF!</definedName>
    <definedName name="jfhjfrt" hidden="1">{"TAB1",#N/A,TRUE,"GENERAL";"TAB2",#N/A,TRUE,"GENERAL";"TAB3",#N/A,TRUE,"GENERAL";"TAB4",#N/A,TRUE,"GENERAL";"TAB5",#N/A,TRUE,"GENERAL"}</definedName>
    <definedName name="jgfj" localSheetId="0">#REF!</definedName>
    <definedName name="jgfj" hidden="1">{"via1",#N/A,TRUE,"general";"via2",#N/A,TRUE,"general";"via3",#N/A,TRUE,"general"}</definedName>
    <definedName name="jghj" localSheetId="0">#REF!</definedName>
    <definedName name="jghj" hidden="1">{"TAB1",#N/A,TRUE,"GENERAL";"TAB2",#N/A,TRUE,"GENERAL";"TAB3",#N/A,TRUE,"GENERAL";"TAB4",#N/A,TRUE,"GENERAL";"TAB5",#N/A,TRUE,"GENERAL"}</definedName>
    <definedName name="jgj" localSheetId="0">#REF!</definedName>
    <definedName name="jgj" hidden="1">{"TAB1",#N/A,TRUE,"GENERAL";"TAB2",#N/A,TRUE,"GENERAL";"TAB3",#N/A,TRUE,"GENERAL";"TAB4",#N/A,TRUE,"GENERAL";"TAB5",#N/A,TRUE,"GENERAL"}</definedName>
    <definedName name="jhg" localSheetId="0">#REF!</definedName>
    <definedName name="jhg" hidden="1">{"TAB1",#N/A,TRUE,"GENERAL";"TAB2",#N/A,TRUE,"GENERAL";"TAB3",#N/A,TRUE,"GENERAL";"TAB4",#N/A,TRUE,"GENERAL";"TAB5",#N/A,TRUE,"GENERAL"}</definedName>
    <definedName name="jhjyj" localSheetId="0">#REF!</definedName>
    <definedName name="jhjyj" hidden="1">{"via1",#N/A,TRUE,"general";"via2",#N/A,TRUE,"general";"via3",#N/A,TRUE,"general"}</definedName>
    <definedName name="JHK" localSheetId="0">#REF!</definedName>
    <definedName name="JHK" hidden="1">{"TAB1",#N/A,TRUE,"GENERAL";"TAB2",#N/A,TRUE,"GENERAL";"TAB3",#N/A,TRUE,"GENERAL";"TAB4",#N/A,TRUE,"GENERAL";"TAB5",#N/A,TRUE,"GENERAL"}</definedName>
    <definedName name="jhkgjkvf" localSheetId="0">#REF!</definedName>
    <definedName name="jhkgjkvf" hidden="1">{"TAB1",#N/A,TRUE,"GENERAL";"TAB2",#N/A,TRUE,"GENERAL";"TAB3",#N/A,TRUE,"GENERAL";"TAB4",#N/A,TRUE,"GENERAL";"TAB5",#N/A,TRUE,"GENERAL"}</definedName>
    <definedName name="jj" localSheetId="0" hidden="1">{"via1",#N/A,TRUE,"general";"via2",#N/A,TRUE,"general";"via3",#N/A,TRUE,"general"}</definedName>
    <definedName name="jj" hidden="1">{"via1",#N/A,TRUE,"general";"via2",#N/A,TRUE,"general";"via3",#N/A,TRUE,"general"}</definedName>
    <definedName name="jjfq" localSheetId="0">#REF!</definedName>
    <definedName name="jjfq" hidden="1">{"via1",#N/A,TRUE,"general";"via2",#N/A,TRUE,"general";"via3",#N/A,TRUE,"general"}</definedName>
    <definedName name="jjjhjddfg" localSheetId="0">#REF!</definedName>
    <definedName name="jjjhjddfg" hidden="1">{"via1",#N/A,TRUE,"general";"via2",#N/A,TRUE,"general";"via3",#N/A,TRUE,"general"}</definedName>
    <definedName name="jjjjju" localSheetId="0">#REF!</definedName>
    <definedName name="jjjjju" hidden="1">{"via1",#N/A,TRUE,"general";"via2",#N/A,TRUE,"general";"via3",#N/A,TRUE,"general"}</definedName>
    <definedName name="jjujujty" localSheetId="0">#REF!</definedName>
    <definedName name="jjujujty" hidden="1">{"TAB1",#N/A,TRUE,"GENERAL";"TAB2",#N/A,TRUE,"GENERAL";"TAB3",#N/A,TRUE,"GENERAL";"TAB4",#N/A,TRUE,"GENERAL";"TAB5",#N/A,TRUE,"GENERAL"}</definedName>
    <definedName name="jjyjy" localSheetId="0">#REF!</definedName>
    <definedName name="jjyjy" hidden="1">{"via1",#N/A,TRUE,"general";"via2",#N/A,TRUE,"general";"via3",#N/A,TRUE,"general"}</definedName>
    <definedName name="jkk" localSheetId="0">#REF!</definedName>
    <definedName name="jkk" hidden="1">{"TAB1",#N/A,TRUE,"GENERAL";"TAB2",#N/A,TRUE,"GENERAL";"TAB3",#N/A,TRUE,"GENERAL";"TAB4",#N/A,TRUE,"GENERAL";"TAB5",#N/A,TRUE,"GENERAL"}</definedName>
    <definedName name="jkl" localSheetId="0">#REF!</definedName>
    <definedName name="jkl" hidden="1">{"TAB1",#N/A,TRUE,"GENERAL";"TAB2",#N/A,TRUE,"GENERAL";"TAB3",#N/A,TRUE,"GENERAL";"TAB4",#N/A,TRUE,"GENERAL";"TAB5",#N/A,TRUE,"GENERAL"}</definedName>
    <definedName name="JRYJ" localSheetId="0">#REF!</definedName>
    <definedName name="JRYJ" hidden="1">{"via1",#N/A,TRUE,"general";"via2",#N/A,TRUE,"general";"via3",#N/A,TRUE,"general"}</definedName>
    <definedName name="jtyj" localSheetId="0">#REF!</definedName>
    <definedName name="jtyj" hidden="1">{"TAB1",#N/A,TRUE,"GENERAL";"TAB2",#N/A,TRUE,"GENERAL";"TAB3",#N/A,TRUE,"GENERAL";"TAB4",#N/A,TRUE,"GENERAL";"TAB5",#N/A,TRUE,"GENERAL"}</definedName>
    <definedName name="jtyry" localSheetId="0">#REF!</definedName>
    <definedName name="jtyry" hidden="1">{"TAB1",#N/A,TRUE,"GENERAL";"TAB2",#N/A,TRUE,"GENERAL";"TAB3",#N/A,TRUE,"GENERAL";"TAB4",#N/A,TRUE,"GENERAL";"TAB5",#N/A,TRUE,"GENERAL"}</definedName>
    <definedName name="juj" localSheetId="0">#REF!</definedName>
    <definedName name="juj" hidden="1">{"via1",#N/A,TRUE,"general";"via2",#N/A,TRUE,"general";"via3",#N/A,TRUE,"general"}</definedName>
    <definedName name="jujcx" localSheetId="0">#REF!</definedName>
    <definedName name="jujcx" hidden="1">{"via1",#N/A,TRUE,"general";"via2",#N/A,TRUE,"general";"via3",#N/A,TRUE,"general"}</definedName>
    <definedName name="jujuj" localSheetId="0">#REF!</definedName>
    <definedName name="jujuj" hidden="1">{"via1",#N/A,TRUE,"general";"via2",#N/A,TRUE,"general";"via3",#N/A,TRUE,"general"}</definedName>
    <definedName name="jujujuju" localSheetId="0">#REF!</definedName>
    <definedName name="jujujuju" hidden="1">{"TAB1",#N/A,TRUE,"GENERAL";"TAB2",#N/A,TRUE,"GENERAL";"TAB3",#N/A,TRUE,"GENERAL";"TAB4",#N/A,TRUE,"GENERAL";"TAB5",#N/A,TRUE,"GENERAL"}</definedName>
    <definedName name="juuuhb" localSheetId="0">#REF!</definedName>
    <definedName name="juuuhb" hidden="1">{"TAB1",#N/A,TRUE,"GENERAL";"TAB2",#N/A,TRUE,"GENERAL";"TAB3",#N/A,TRUE,"GENERAL";"TAB4",#N/A,TRUE,"GENERAL";"TAB5",#N/A,TRUE,"GENERAL"}</definedName>
    <definedName name="jvv" localSheetId="0">#REF!</definedName>
    <definedName name="jvv">#REF!</definedName>
    <definedName name="jyjt7" localSheetId="0">#REF!</definedName>
    <definedName name="jyjt7" hidden="1">{"via1",#N/A,TRUE,"general";"via2",#N/A,TRUE,"general";"via3",#N/A,TRUE,"general"}</definedName>
    <definedName name="jyt" localSheetId="0">#REF!</definedName>
    <definedName name="jyt" hidden="1">{"via1",#N/A,TRUE,"general";"via2",#N/A,TRUE,"general";"via3",#N/A,TRUE,"general"}</definedName>
    <definedName name="jytj" localSheetId="0">#REF!</definedName>
    <definedName name="jytj" hidden="1">{"via1",#N/A,TRUE,"general";"via2",#N/A,TRUE,"general";"via3",#N/A,TRUE,"general"}</definedName>
    <definedName name="jyuju" localSheetId="0">#REF!</definedName>
    <definedName name="jyuju" hidden="1">{"via1",#N/A,TRUE,"general";"via2",#N/A,TRUE,"general";"via3",#N/A,TRUE,"general"}</definedName>
    <definedName name="jyujyuj" localSheetId="0">#REF!</definedName>
    <definedName name="jyujyuj" hidden="1">{"via1",#N/A,TRUE,"general";"via2",#N/A,TRUE,"general";"via3",#N/A,TRUE,"general"}</definedName>
    <definedName name="k">[23]MAT!#REF!</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HGGH" localSheetId="0">#REF!</definedName>
    <definedName name="KHGGH" hidden="1">{"via1",#N/A,TRUE,"general";"via2",#N/A,TRUE,"general";"via3",#N/A,TRUE,"general"}</definedName>
    <definedName name="khjk7" localSheetId="0">#REF!</definedName>
    <definedName name="khjk7" hidden="1">{"TAB1",#N/A,TRUE,"GENERAL";"TAB2",#N/A,TRUE,"GENERAL";"TAB3",#N/A,TRUE,"GENERAL";"TAB4",#N/A,TRUE,"GENERAL";"TAB5",#N/A,TRUE,"GENERAL"}</definedName>
    <definedName name="kikik" localSheetId="0">#REF!</definedName>
    <definedName name="kikik" hidden="1">{"via1",#N/A,TRUE,"general";"via2",#N/A,TRUE,"general";"via3",#N/A,TRUE,"general"}</definedName>
    <definedName name="kjhkd" localSheetId="0">#REF!</definedName>
    <definedName name="kjhkd" hidden="1">{"via1",#N/A,TRUE,"general";"via2",#N/A,TRUE,"general";"via3",#N/A,TRUE,"general"}</definedName>
    <definedName name="kjk" localSheetId="0">#REF!</definedName>
    <definedName name="kjk" hidden="1">{"via1",#N/A,TRUE,"general";"via2",#N/A,TRUE,"general";"via3",#N/A,TRUE,"general"}</definedName>
    <definedName name="kjtrkjr" localSheetId="0">#REF!</definedName>
    <definedName name="kjtrkjr" hidden="1">{"via1",#N/A,TRUE,"general";"via2",#N/A,TRUE,"general";"via3",#N/A,TRUE,"general"}</definedName>
    <definedName name="kkkki" localSheetId="0">#REF!</definedName>
    <definedName name="kkkki" hidden="1">{"via1",#N/A,TRUE,"general";"via2",#N/A,TRUE,"general";"via3",#N/A,TRUE,"general"}</definedName>
    <definedName name="kkkkkki" localSheetId="0">#REF!</definedName>
    <definedName name="kkkkkki" hidden="1">{"TAB1",#N/A,TRUE,"GENERAL";"TAB2",#N/A,TRUE,"GENERAL";"TAB3",#N/A,TRUE,"GENERAL";"TAB4",#N/A,TRUE,"GENERAL";"TAB5",#N/A,TRUE,"GENERAL"}</definedName>
    <definedName name="kkuu">#REF!</definedName>
    <definedName name="klklk" localSheetId="0">#REF!</definedName>
    <definedName name="klklk">#REF!</definedName>
    <definedName name="krtrk" localSheetId="0">#REF!</definedName>
    <definedName name="krtrk" hidden="1">{"via1",#N/A,TRUE,"general";"via2",#N/A,TRUE,"general";"via3",#N/A,TRUE,"general"}</definedName>
    <definedName name="ku">#REF!</definedName>
    <definedName name="kyr" localSheetId="0">#REF!</definedName>
    <definedName name="kyr" hidden="1">{"TAB1",#N/A,TRUE,"GENERAL";"TAB2",#N/A,TRUE,"GENERAL";"TAB3",#N/A,TRUE,"GENERAL";"TAB4",#N/A,TRUE,"GENERAL";"TAB5",#N/A,TRUE,"GENERAL"}</definedName>
    <definedName name="l">#REF!</definedName>
    <definedName name="L.CARCAMO">#REF!</definedName>
    <definedName name="L.CIL">#REF!</definedName>
    <definedName name="L_">#REF!</definedName>
    <definedName name="L_TUB">#REF!</definedName>
    <definedName name="LICITACION" localSheetId="0">#REF!</definedName>
    <definedName name="LICITACION">#REF!</definedName>
    <definedName name="LIMPIO">#REF!</definedName>
    <definedName name="LINEA" localSheetId="0">#REF!</definedName>
    <definedName name="LINEA">#REF!</definedName>
    <definedName name="List_cuadrillas">[27]Salarios!$D$8:$P$8</definedName>
    <definedName name="LISTA_DE_UNITARIOS">'[42]LISTA DE UNITARIOS'!#REF!</definedName>
    <definedName name="ListaCantidad" localSheetId="0">#REF!</definedName>
    <definedName name="ListaCantidad">#REF!</definedName>
    <definedName name="listado_equipo">[34]EQ!$A$6:$A$17</definedName>
    <definedName name="listado_materiales">[34]MAT!$A$6:$A$18</definedName>
    <definedName name="listado_mdo">[34]MDO!$A$6:$A$8</definedName>
    <definedName name="listado_transporte">[34]TTE!$A$6:$A$9</definedName>
    <definedName name="Listae">[41]Equipo!$A$2:$C$79</definedName>
    <definedName name="LISTAI">[41]Lista!$A:$E</definedName>
    <definedName name="ListaItem" localSheetId="0">#REF!</definedName>
    <definedName name="ListaItem">#REF!</definedName>
    <definedName name="Listam">[41]Materiales!$A$3:$C$262</definedName>
    <definedName name="Listamo">[41]MdeO!$A$4:$C$21</definedName>
    <definedName name="Listat">[41]Transporte!$A$3:$C$24</definedName>
    <definedName name="liuoo" localSheetId="0">#REF!</definedName>
    <definedName name="liuoo" hidden="1">{"TAB1",#N/A,TRUE,"GENERAL";"TAB2",#N/A,TRUE,"GENERAL";"TAB3",#N/A,TRUE,"GENERAL";"TAB4",#N/A,TRUE,"GENERAL";"TAB5",#N/A,TRUE,"GENERAL"}</definedName>
    <definedName name="lkj" localSheetId="0">#REF!</definedName>
    <definedName name="lkj" hidden="1">{"via1",#N/A,TRUE,"general";"via2",#N/A,TRUE,"general";"via3",#N/A,TRUE,"general"}</definedName>
    <definedName name="LKJLJK" localSheetId="0">#REF!</definedName>
    <definedName name="LKJLJK" hidden="1">{"TAB1",#N/A,TRUE,"GENERAL";"TAB2",#N/A,TRUE,"GENERAL";"TAB3",#N/A,TRUE,"GENERAL";"TAB4",#N/A,TRUE,"GENERAL";"TAB5",#N/A,TRUE,"GENERAL"}</definedName>
    <definedName name="lllllh" localSheetId="0">#REF!</definedName>
    <definedName name="lllllh" hidden="1">{"via1",#N/A,TRUE,"general";"via2",#N/A,TRUE,"general";"via3",#N/A,TRUE,"general"}</definedName>
    <definedName name="lllllllo" localSheetId="0">#REF!</definedName>
    <definedName name="lllllllo" hidden="1">{"via1",#N/A,TRUE,"general";"via2",#N/A,TRUE,"general";"via3",#N/A,TRUE,"general"}</definedName>
    <definedName name="lo">#REF!</definedName>
    <definedName name="LOCA">[43]!absc</definedName>
    <definedName name="LOCA1">[44]!absc</definedName>
    <definedName name="LOCALIZACION_Y_REPLANTEO" localSheetId="0">#REF!</definedName>
    <definedName name="LOCALIZACION_Y_REPLANTEO">#REF!</definedName>
    <definedName name="lolol" localSheetId="0">#REF!</definedName>
    <definedName name="lolol" hidden="1">{"TAB1",#N/A,TRUE,"GENERAL";"TAB2",#N/A,TRUE,"GENERAL";"TAB3",#N/A,TRUE,"GENERAL";"TAB4",#N/A,TRUE,"GENERAL";"TAB5",#N/A,TRUE,"GENERAL"}</definedName>
    <definedName name="LORENa">#REF!</definedName>
    <definedName name="lplpl" localSheetId="0">#REF!</definedName>
    <definedName name="lplpl" hidden="1">{"via1",#N/A,TRUE,"general";"via2",#N/A,TRUE,"general";"via3",#N/A,TRUE,"general"}</definedName>
    <definedName name="lun" localSheetId="0">#REF!</definedName>
    <definedName name="lun">#REF!</definedName>
    <definedName name="M.DE.OBRA">[35]basicos!$A$47:$D$61</definedName>
    <definedName name="MA" localSheetId="0">#REF!</definedName>
    <definedName name="MA">#REF!</definedName>
    <definedName name="mac" localSheetId="0">#REF!</definedName>
    <definedName name="mac">#REF!</definedName>
    <definedName name="Macizo">#REF!</definedName>
    <definedName name="MACO">#REF!</definedName>
    <definedName name="mafdsf" localSheetId="0">#REF!</definedName>
    <definedName name="mafdsf" hidden="1">{"via1",#N/A,TRUE,"general";"via2",#N/A,TRUE,"general";"via3",#N/A,TRUE,"general"}</definedName>
    <definedName name="mafe">#REF!</definedName>
    <definedName name="MAL">'[45]Estado Resumen'!#REF!&lt;2.5</definedName>
    <definedName name="MALO">'[46]ESTADO VÍA-CRIT.TECNICO'!#REF!&lt;2.5</definedName>
    <definedName name="mao" localSheetId="0">#REF!</definedName>
    <definedName name="mao" hidden="1">{"TAB1",#N/A,TRUE,"GENERAL";"TAB2",#N/A,TRUE,"GENERAL";"TAB3",#N/A,TRUE,"GENERAL";"TAB4",#N/A,TRUE,"GENERAL";"TAB5",#N/A,TRUE,"GENERAL"}</definedName>
    <definedName name="maow" localSheetId="0">#REF!</definedName>
    <definedName name="maow" hidden="1">{"via1",#N/A,TRUE,"general";"via2",#N/A,TRUE,"general";"via3",#N/A,TRUE,"general"}</definedName>
    <definedName name="mar" localSheetId="0">#REF!</definedName>
    <definedName name="mar">#REF!</definedName>
    <definedName name="marina">'[47]INF-SEM-INT'!$V$44</definedName>
    <definedName name="masor" localSheetId="0">#REF!</definedName>
    <definedName name="masor" hidden="1">{"via1",#N/A,TRUE,"general";"via2",#N/A,TRUE,"general";"via3",#N/A,TRUE,"general"}</definedName>
    <definedName name="MAT" localSheetId="0">#REF!</definedName>
    <definedName name="MAT">#REF!</definedName>
    <definedName name="MAT_IT_1">[16]MATERIALES!$L$73</definedName>
    <definedName name="MAT_IT_10">[16]MATERIALES!$U$73</definedName>
    <definedName name="MAT_IT_11">[16]MATERIALES!$V$73</definedName>
    <definedName name="MAT_IT_12">[16]MATERIALES!$W$73</definedName>
    <definedName name="MAT_IT_13">[16]MATERIALES!$X$73</definedName>
    <definedName name="MAT_IT_14">[16]MATERIALES!$Y$73</definedName>
    <definedName name="MAT_IT_15">[16]MATERIALES!$Z$73</definedName>
    <definedName name="MAT_IT_16">[16]MATERIALES!$AA$73</definedName>
    <definedName name="MAT_IT_17">[16]MATERIALES!$AB$73</definedName>
    <definedName name="MAT_IT_18">[16]MATERIALES!$AC$73</definedName>
    <definedName name="MAT_IT_19">[16]MATERIALES!$AD$73</definedName>
    <definedName name="MAT_IT_2">[16]MATERIALES!$M$73</definedName>
    <definedName name="MAT_IT_20">[16]MATERIALES!$AE$73</definedName>
    <definedName name="MAT_IT_21">[16]MATERIALES!$AF$73</definedName>
    <definedName name="MAT_IT_22">[16]MATERIALES!$AG$73</definedName>
    <definedName name="MAT_IT_23">[16]MATERIALES!$AH$73</definedName>
    <definedName name="MAT_IT_24">[16]MATERIALES!$AI$73</definedName>
    <definedName name="MAT_IT_3">[16]MATERIALES!$N$73</definedName>
    <definedName name="MAT_IT_4">[16]MATERIALES!$O$73</definedName>
    <definedName name="MAT_IT_5">[16]MATERIALES!$P$73</definedName>
    <definedName name="MAT_IT_6">[16]MATERIALES!$Q$73</definedName>
    <definedName name="MAT_IT_7">[16]MATERIALES!$R$73</definedName>
    <definedName name="MAT_IT_8">[16]MATERIALES!$S$73</definedName>
    <definedName name="MAT_IT_9">[16]MATERIALES!$T$73</definedName>
    <definedName name="mate">[48]Mat!$A$2:$G$76</definedName>
    <definedName name="Materiales">[27]Mat!$A$8:$G$1192</definedName>
    <definedName name="MaterialTub" localSheetId="0">#REF!</definedName>
    <definedName name="MaterialTub">#REF!</definedName>
    <definedName name="mdd" localSheetId="0">#REF!</definedName>
    <definedName name="mdd" hidden="1">{"via1",#N/A,TRUE,"general";"via2",#N/A,TRUE,"general";"via3",#N/A,TRUE,"general"}</definedName>
    <definedName name="MdeO">[41]MdeO!$A$4:$A$21</definedName>
    <definedName name="mdi">[49]MdeO!$A$4:$A$21</definedName>
    <definedName name="MDO">[34]MDO!$A$6:$D$8</definedName>
    <definedName name="MEC">'[9]DATOS SEMANALES'!$F$39:$Y$45</definedName>
    <definedName name="meg" localSheetId="0">#REF!</definedName>
    <definedName name="meg" hidden="1">{"TAB1",#N/A,TRUE,"GENERAL";"TAB2",#N/A,TRUE,"GENERAL";"TAB3",#N/A,TRUE,"GENERAL";"TAB4",#N/A,TRUE,"GENERAL";"TAB5",#N/A,TRUE,"GENERAL"}</definedName>
    <definedName name="MESES" localSheetId="0">#REF!</definedName>
    <definedName name="MESES">#REF!</definedName>
    <definedName name="mfgjrdt" localSheetId="0">#REF!</definedName>
    <definedName name="mfgjrdt" hidden="1">{"TAB1",#N/A,TRUE,"GENERAL";"TAB2",#N/A,TRUE,"GENERAL";"TAB3",#N/A,TRUE,"GENERAL";"TAB4",#N/A,TRUE,"GENERAL";"TAB5",#N/A,TRUE,"GENERAL"}</definedName>
    <definedName name="mghm" localSheetId="0">#REF!</definedName>
    <definedName name="mghm" hidden="1">{"via1",#N/A,TRUE,"general";"via2",#N/A,TRUE,"general";"via3",#N/A,TRUE,"general"}</definedName>
    <definedName name="MI">'[50]ANALISIS sanitaria 150 demol'!$C$182,'[50]ANALISIS sanitaria 150 demol'!$C$185,'[50]ANALISIS sanitaria 150 demol'!$C$180,'[50]ANALISIS sanitaria 150 demol'!$C$178,'[50]ANALISIS sanitaria 150 demol'!$C$177,'[50]ANALISIS sanitaria 150 demol'!$C$39,'[50]ANALISIS sanitaria 150 demol'!$C$40</definedName>
    <definedName name="MIRAFLORES">#REF!</definedName>
    <definedName name="mjmj" localSheetId="0">#REF!</definedName>
    <definedName name="mjmj" hidden="1">{"via1",#N/A,TRUE,"general";"via2",#N/A,TRUE,"general";"via3",#N/A,TRUE,"general"}</definedName>
    <definedName name="mjmjmn" localSheetId="0">#REF!</definedName>
    <definedName name="mjmjmn" hidden="1">{"via1",#N/A,TRUE,"general";"via2",#N/A,TRUE,"general";"via3",#N/A,TRUE,"general"}</definedName>
    <definedName name="mjnhgkio" localSheetId="0">#REF!</definedName>
    <definedName name="mjnhgkio" hidden="1">{"via1",#N/A,TRUE,"general";"via2",#N/A,TRUE,"general";"via3",#N/A,TRUE,"general"}</definedName>
    <definedName name="ML">'[50]ANALISIS sanitaria 150 demol'!$C$182,'[50]ANALISIS sanitaria 150 demol'!$C$185,'[50]ANALISIS sanitaria 150 demol'!$C$180,'[50]ANALISIS sanitaria 150 demol'!$C$178,'[50]ANALISIS sanitaria 150 demol'!$C$177,'[50]ANALISIS sanitaria 150 demol'!$C$39,'[50]ANALISIS sanitaria 150 demol'!$C$40</definedName>
    <definedName name="mmjmjh" localSheetId="0">#REF!</definedName>
    <definedName name="mmjmjh" hidden="1">{"TAB1",#N/A,TRUE,"GENERAL";"TAB2",#N/A,TRUE,"GENERAL";"TAB3",#N/A,TRUE,"GENERAL";"TAB4",#N/A,TRUE,"GENERAL";"TAB5",#N/A,TRUE,"GENERAL"}</definedName>
    <definedName name="mmm" localSheetId="0">#REF!</definedName>
    <definedName name="mmm" hidden="1">{"TAB1",#N/A,TRUE,"GENERAL";"TAB2",#N/A,TRUE,"GENERAL";"TAB3",#N/A,TRUE,"GENERAL";"TAB4",#N/A,TRUE,"GENERAL";"TAB5",#N/A,TRUE,"GENERAL"}</definedName>
    <definedName name="mmmh" localSheetId="0">#REF!</definedName>
    <definedName name="mmmh" hidden="1">{"via1",#N/A,TRUE,"general";"via2",#N/A,TRUE,"general";"via3",#N/A,TRUE,"general"}</definedName>
    <definedName name="mmmmmjyt" localSheetId="0">#REF!</definedName>
    <definedName name="mmmmmjyt" hidden="1">{"TAB1",#N/A,TRUE,"GENERAL";"TAB2",#N/A,TRUE,"GENERAL";"TAB3",#N/A,TRUE,"GENERAL";"TAB4",#N/A,TRUE,"GENERAL";"TAB5",#N/A,TRUE,"GENERAL"}</definedName>
    <definedName name="mmmmmmg" localSheetId="0">#REF!</definedName>
    <definedName name="mmmmmmg" hidden="1">{"via1",#N/A,TRUE,"general";"via2",#N/A,TRUE,"general";"via3",#N/A,TRUE,"general"}</definedName>
    <definedName name="MN" localSheetId="0">#REF!</definedName>
    <definedName name="MN" hidden="1">{"via1",#N/A,TRUE,"general";"via2",#N/A,TRUE,"general";"via3",#N/A,TRUE,"general"}</definedName>
    <definedName name="MO">[51]Datos!$C$3</definedName>
    <definedName name="n" localSheetId="0">#REF!</definedName>
    <definedName name="n" hidden="1">{"via1",#N/A,TRUE,"general";"via2",#N/A,TRUE,"general";"via3",#N/A,TRUE,"general"}</definedName>
    <definedName name="nbvnv" localSheetId="0">#REF!</definedName>
    <definedName name="nbvnv" hidden="1">{"via1",#N/A,TRUE,"general";"via2",#N/A,TRUE,"general";"via3",#N/A,TRUE,"general"}</definedName>
    <definedName name="NDHS" localSheetId="0">#REF!</definedName>
    <definedName name="NDHS" hidden="1">{"TAB1",#N/A,TRUE,"GENERAL";"TAB2",#N/A,TRUE,"GENERAL";"TAB3",#N/A,TRUE,"GENERAL";"TAB4",#N/A,TRUE,"GENERAL";"TAB5",#N/A,TRUE,"GENERAL"}</definedName>
    <definedName name="nf" localSheetId="0">#REF!</definedName>
    <definedName name="nf" hidden="1">{"TAB1",#N/A,TRUE,"GENERAL";"TAB2",#N/A,TRUE,"GENERAL";"TAB3",#N/A,TRUE,"GENERAL";"TAB4",#N/A,TRUE,"GENERAL";"TAB5",#N/A,TRUE,"GENERAL"}</definedName>
    <definedName name="nfg" localSheetId="0">#REF!</definedName>
    <definedName name="nfg" hidden="1">{"via1",#N/A,TRUE,"general";"via2",#N/A,TRUE,"general";"via3",#N/A,TRUE,"general"}</definedName>
    <definedName name="nfgn" localSheetId="0">#REF!</definedName>
    <definedName name="nfgn" hidden="1">{"via1",#N/A,TRUE,"general";"via2",#N/A,TRUE,"general";"via3",#N/A,TRUE,"general"}</definedName>
    <definedName name="ngdn" localSheetId="0">#REF!</definedName>
    <definedName name="ngdn" hidden="1">{"TAB1",#N/A,TRUE,"GENERAL";"TAB2",#N/A,TRUE,"GENERAL";"TAB3",#N/A,TRUE,"GENERAL";"TAB4",#N/A,TRUE,"GENERAL";"TAB5",#N/A,TRUE,"GENERAL"}</definedName>
    <definedName name="ngfh" localSheetId="0">#REF!</definedName>
    <definedName name="ngfh" hidden="1">{"via1",#N/A,TRUE,"general";"via2",#N/A,TRUE,"general";"via3",#N/A,TRUE,"general"}</definedName>
    <definedName name="nhn" localSheetId="0">#REF!</definedName>
    <definedName name="nhn" hidden="1">{"via1",#N/A,TRUE,"general";"via2",#N/A,TRUE,"general";"via3",#N/A,TRUE,"general"}</definedName>
    <definedName name="nhncfgn" localSheetId="0">#REF!</definedName>
    <definedName name="nhncfgn" hidden="1">{"TAB1",#N/A,TRUE,"GENERAL";"TAB2",#N/A,TRUE,"GENERAL";"TAB3",#N/A,TRUE,"GENERAL";"TAB4",#N/A,TRUE,"GENERAL";"TAB5",#N/A,TRUE,"GENERAL"}</definedName>
    <definedName name="nhndr" localSheetId="0">#REF!</definedName>
    <definedName name="nhndr" hidden="1">{"via1",#N/A,TRUE,"general";"via2",#N/A,TRUE,"general";"via3",#N/A,TRUE,"general"}</definedName>
    <definedName name="NM">#REF!</definedName>
    <definedName name="nmmmm" localSheetId="0">#REF!</definedName>
    <definedName name="nmmmm" hidden="1">{"via1",#N/A,TRUE,"general";"via2",#N/A,TRUE,"general";"via3",#N/A,TRUE,"general"}</definedName>
    <definedName name="NN" localSheetId="0">#REF!</definedName>
    <definedName name="NN" hidden="1">{"TAB1",#N/A,TRUE,"GENERAL";"TAB2",#N/A,TRUE,"GENERAL";"TAB3",#N/A,TRUE,"GENERAL";"TAB4",#N/A,TRUE,"GENERAL";"TAB5",#N/A,TRUE,"GENERAL"}</definedName>
    <definedName name="nndng" localSheetId="0">#REF!</definedName>
    <definedName name="nndng" hidden="1">{"TAB1",#N/A,TRUE,"GENERAL";"TAB2",#N/A,TRUE,"GENERAL";"TAB3",#N/A,TRUE,"GENERAL";"TAB4",#N/A,TRUE,"GENERAL";"TAB5",#N/A,TRUE,"GENERAL"}</definedName>
    <definedName name="nnn" localSheetId="0">#REF!</definedName>
    <definedName name="nnn" hidden="1">{"TAB1",#N/A,TRUE,"GENERAL";"TAB2",#N/A,TRUE,"GENERAL";"TAB3",#N/A,TRUE,"GENERAL";"TAB4",#N/A,TRUE,"GENERAL";"TAB5",#N/A,TRUE,"GENERAL"}</definedName>
    <definedName name="nnnhd" localSheetId="0">#REF!</definedName>
    <definedName name="nnnhd" hidden="1">{"via1",#N/A,TRUE,"general";"via2",#N/A,TRUE,"general";"via3",#N/A,TRUE,"general"}</definedName>
    <definedName name="nnnnn" localSheetId="0">#REF!</definedName>
    <definedName name="nnnnn" hidden="1">{"via1",#N/A,TRUE,"general";"via2",#N/A,TRUE,"general";"via3",#N/A,TRUE,"general"}</definedName>
    <definedName name="nnnnnd" localSheetId="0">#REF!</definedName>
    <definedName name="nnnnnd" hidden="1">{"TAB1",#N/A,TRUE,"GENERAL";"TAB2",#N/A,TRUE,"GENERAL";"TAB3",#N/A,TRUE,"GENERAL";"TAB4",#N/A,TRUE,"GENERAL";"TAB5",#N/A,TRUE,"GENERAL"}</definedName>
    <definedName name="nnnnnf" localSheetId="0">#REF!</definedName>
    <definedName name="nnnnnf" hidden="1">{"TAB1",#N/A,TRUE,"GENERAL";"TAB2",#N/A,TRUE,"GENERAL";"TAB3",#N/A,TRUE,"GENERAL";"TAB4",#N/A,TRUE,"GENERAL";"TAB5",#N/A,TRUE,"GENERAL"}</definedName>
    <definedName name="nnnnnh" localSheetId="0">#REF!</definedName>
    <definedName name="nnnnnh" hidden="1">{"via1",#N/A,TRUE,"general";"via2",#N/A,TRUE,"general";"via3",#N/A,TRUE,"general"}</definedName>
    <definedName name="no" localSheetId="0" hidden="1">{"TAB1",#N/A,TRUE,"GENERAL";"TAB2",#N/A,TRUE,"GENERAL";"TAB3",#N/A,TRUE,"GENERAL";"TAB4",#N/A,TRUE,"GENERAL";"TAB5",#N/A,TRUE,"GENERAL"}</definedName>
    <definedName name="no" hidden="1">{"TAB1",#N/A,TRUE,"GENERAL";"TAB2",#N/A,TRUE,"GENERAL";"TAB3",#N/A,TRUE,"GENERAL";"TAB4",#N/A,TRUE,"GENERAL";"TAB5",#N/A,TRUE,"GENERAL"}</definedName>
    <definedName name="NOMBRE" localSheetId="0">#REF!</definedName>
    <definedName name="NOMBRE">#REF!</definedName>
    <definedName name="Norte" localSheetId="0">#REF!</definedName>
    <definedName name="Norte">#REF!</definedName>
    <definedName name="Notas">#REF!</definedName>
    <definedName name="NUEVO" localSheetId="0">#REF!</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UMERO">'[9]DATOS SEMANALES'!$E$180:$Y$180</definedName>
    <definedName name="nxn" localSheetId="0">#REF!</definedName>
    <definedName name="nxn" hidden="1">{"via1",#N/A,TRUE,"general";"via2",#N/A,TRUE,"general";"via3",#N/A,TRUE,"general"}</definedName>
    <definedName name="ñpñpñ" localSheetId="0">#REF!</definedName>
    <definedName name="ñpñpñ" hidden="1">{"via1",#N/A,TRUE,"general";"via2",#N/A,TRUE,"general";"via3",#N/A,TRUE,"general"}</definedName>
    <definedName name="º1" localSheetId="0">#REF!</definedName>
    <definedName name="º1">#REF!</definedName>
    <definedName name="o9o9" localSheetId="0">#REF!</definedName>
    <definedName name="o9o9" hidden="1">{"via1",#N/A,TRUE,"general";"via2",#N/A,TRUE,"general";"via3",#N/A,TRUE,"general"}</definedName>
    <definedName name="OBJETO">'[25]RESUMEN SEMANA 1'!$H$4</definedName>
    <definedName name="Obra" localSheetId="0">#REF!</definedName>
    <definedName name="Obra">#REF!</definedName>
    <definedName name="OBSERV">#REF!</definedName>
    <definedName name="oiret" localSheetId="0">#REF!</definedName>
    <definedName name="oiret" hidden="1">{"TAB1",#N/A,TRUE,"GENERAL";"TAB2",#N/A,TRUE,"GENERAL";"TAB3",#N/A,TRUE,"GENERAL";"TAB4",#N/A,TRUE,"GENERAL";"TAB5",#N/A,TRUE,"GENERAL"}</definedName>
    <definedName name="oirgrth" localSheetId="0">#REF!</definedName>
    <definedName name="oirgrth" hidden="1">{"TAB1",#N/A,TRUE,"GENERAL";"TAB2",#N/A,TRUE,"GENERAL";"TAB3",#N/A,TRUE,"GENERAL";"TAB4",#N/A,TRUE,"GENERAL";"TAB5",#N/A,TRUE,"GENERAL"}</definedName>
    <definedName name="OIUOIU" localSheetId="0">#REF!</definedName>
    <definedName name="OIUOIU" hidden="1">{"via1",#N/A,TRUE,"general";"via2",#N/A,TRUE,"general";"via3",#N/A,TRUE,"general"}</definedName>
    <definedName name="ooo" localSheetId="0">#REF!</definedName>
    <definedName name="ooo" hidden="1">{"via1",#N/A,TRUE,"general";"via2",#N/A,TRUE,"general";"via3",#N/A,TRUE,"general"}</definedName>
    <definedName name="ooooiii" localSheetId="0">#REF!</definedName>
    <definedName name="ooooiii" hidden="1">{"TAB1",#N/A,TRUE,"GENERAL";"TAB2",#N/A,TRUE,"GENERAL";"TAB3",#N/A,TRUE,"GENERAL";"TAB4",#N/A,TRUE,"GENERAL";"TAB5",#N/A,TRUE,"GENERAL"}</definedName>
    <definedName name="oooos" localSheetId="0">#REF!</definedName>
    <definedName name="oooos" hidden="1">{"via1",#N/A,TRUE,"general";"via2",#N/A,TRUE,"general";"via3",#N/A,TRUE,"general"}</definedName>
    <definedName name="p0p0" localSheetId="0">#REF!</definedName>
    <definedName name="p0p0" hidden="1">{"via1",#N/A,TRUE,"general";"via2",#N/A,TRUE,"general";"via3",#N/A,TRUE,"general"}</definedName>
    <definedName name="PA">[27]PRESUPUESTO!#REF!</definedName>
    <definedName name="PAPOFI">'[9]DATOS SEMANALES'!#REF!</definedName>
    <definedName name="PB">[27]PRESUPUESTO!#REF!</definedName>
    <definedName name="PC">[27]PRESUPUESTO!#REF!</definedName>
    <definedName name="PE">[27]PRESUPUESTO!#REF!</definedName>
    <definedName name="PER_PAV">#REF!</definedName>
    <definedName name="PESO_IT_1">[16]MATERIALES!$L$75</definedName>
    <definedName name="PESO_IT_10">[16]MATERIALES!$U$75</definedName>
    <definedName name="PESO_IT_11">[16]MATERIALES!$V$75</definedName>
    <definedName name="PESO_IT_12">[16]MATERIALES!$W$75</definedName>
    <definedName name="PESO_IT_13">[16]MATERIALES!$X$75</definedName>
    <definedName name="PESO_IT_14">[16]MATERIALES!$Y$75</definedName>
    <definedName name="PESO_IT_15">[16]MATERIALES!$Z$75</definedName>
    <definedName name="PESO_IT_16">[16]MATERIALES!$AA$75</definedName>
    <definedName name="PESO_IT_17">[16]MATERIALES!$AB$75</definedName>
    <definedName name="PESO_IT_18">[16]MATERIALES!$AC$75</definedName>
    <definedName name="PESO_IT_19">[16]MATERIALES!$AD$75</definedName>
    <definedName name="PESO_IT_2">[16]MATERIALES!$M$75</definedName>
    <definedName name="PESO_IT_20">[16]MATERIALES!$AE$75</definedName>
    <definedName name="PESO_IT_21">[16]MATERIALES!$AF$75</definedName>
    <definedName name="PESO_IT_22">[16]MATERIALES!$AG$75</definedName>
    <definedName name="PESO_IT_23">[16]MATERIALES!$AH$75</definedName>
    <definedName name="PESO_IT_24">[16]MATERIALES!$AI$75</definedName>
    <definedName name="PESO_IT_3">[16]MATERIALES!$N$75</definedName>
    <definedName name="PESO_IT_4">[16]MATERIALES!$O$75</definedName>
    <definedName name="PESO_IT_5">[16]MATERIALES!$P$75</definedName>
    <definedName name="PESO_IT_6">[16]MATERIALES!$Q$75</definedName>
    <definedName name="PESO_IT_7">[16]MATERIALES!$R$75</definedName>
    <definedName name="PESO_IT_8">[16]MATERIALES!$S$75</definedName>
    <definedName name="PESO_IT_9">[16]MATERIALES!$T$75</definedName>
    <definedName name="PIAMONTE">'[52]P.E. HOSPITAL'!$A$3:$F$179</definedName>
    <definedName name="PKHK" localSheetId="0">#REF!</definedName>
    <definedName name="PKHK" hidden="1">{"TAB1",#N/A,TRUE,"GENERAL";"TAB2",#N/A,TRUE,"GENERAL";"TAB3",#N/A,TRUE,"GENERAL";"TAB4",#N/A,TRUE,"GENERAL";"TAB5",#N/A,TRUE,"GENERAL"}</definedName>
    <definedName name="pkj" localSheetId="0">#REF!</definedName>
    <definedName name="pkj" hidden="1">{"TAB1",#N/A,TRUE,"GENERAL";"TAB2",#N/A,TRUE,"GENERAL";"TAB3",#N/A,TRUE,"GENERAL";"TAB4",#N/A,TRUE,"GENERAL";"TAB5",#N/A,TRUE,"GENERAL"}</definedName>
    <definedName name="PL">[27]PRESUPUESTO!#REF!</definedName>
    <definedName name="PLAD" localSheetId="0">#REF!</definedName>
    <definedName name="PLAD" hidden="1">{"TAB1",#N/A,TRUE,"GENERAL";"TAB2",#N/A,TRUE,"GENERAL";"TAB3",#N/A,TRUE,"GENERAL";"TAB4",#N/A,TRUE,"GENERAL";"TAB5",#N/A,TRUE,"GENERAL"}</definedName>
    <definedName name="PlazoAIU" localSheetId="0">#REF!</definedName>
    <definedName name="PlazoAIU">#REF!</definedName>
    <definedName name="PLPLUNN" localSheetId="0">#REF!</definedName>
    <definedName name="PLPLUNN" hidden="1">{"TAB1",#N/A,TRUE,"GENERAL";"TAB2",#N/A,TRUE,"GENERAL";"TAB3",#N/A,TRUE,"GENERAL";"TAB4",#N/A,TRUE,"GENERAL";"TAB5",#N/A,TRUE,"GENERAL"}</definedName>
    <definedName name="pñ">[27]PRESUPUESTO!#REF!</definedName>
    <definedName name="po" localSheetId="0">#REF!</definedName>
    <definedName name="po">[27]PRESUPUESTO!#REF!</definedName>
    <definedName name="POCETAS" localSheetId="0">#REF!</definedName>
    <definedName name="POCETAS">#REF!</definedName>
    <definedName name="POIUP" localSheetId="0">#REF!</definedName>
    <definedName name="POIUP" hidden="1">{"via1",#N/A,TRUE,"general";"via2",#N/A,TRUE,"general";"via3",#N/A,TRUE,"general"}</definedName>
    <definedName name="POL" localSheetId="0" hidden="1">{#N/A,#N/A,FALSE,"Hoja1";#N/A,#N/A,FALSE,"Hoja2"}</definedName>
    <definedName name="POL" hidden="1">{#N/A,#N/A,FALSE,"Hoja1";#N/A,#N/A,FALSE,"Hoja2"}</definedName>
    <definedName name="popop" localSheetId="0">#REF!</definedName>
    <definedName name="popop" hidden="1">{"via1",#N/A,TRUE,"general";"via2",#N/A,TRUE,"general";"via3",#N/A,TRUE,"general"}</definedName>
    <definedName name="popp" localSheetId="0">#REF!</definedName>
    <definedName name="popp" hidden="1">{"via1",#N/A,TRUE,"general";"via2",#N/A,TRUE,"general";"via3",#N/A,TRUE,"general"}</definedName>
    <definedName name="popu" localSheetId="0">#REF!</definedName>
    <definedName name="popu">#REF!</definedName>
    <definedName name="popvds" localSheetId="0">#REF!</definedName>
    <definedName name="popvds" hidden="1">{"TAB1",#N/A,TRUE,"GENERAL";"TAB2",#N/A,TRUE,"GENERAL";"TAB3",#N/A,TRUE,"GENERAL";"TAB4",#N/A,TRUE,"GENERAL";"TAB5",#N/A,TRUE,"GENERAL"}</definedName>
    <definedName name="porc" localSheetId="0">#REF!</definedName>
    <definedName name="porc">#REF!</definedName>
    <definedName name="porque">#REF!</definedName>
    <definedName name="pouig" localSheetId="0">#REF!</definedName>
    <definedName name="pouig" hidden="1">{"via1",#N/A,TRUE,"general";"via2",#N/A,TRUE,"general";"via3",#N/A,TRUE,"general"}</definedName>
    <definedName name="POZ">#REF!</definedName>
    <definedName name="POZO">#REF!</definedName>
    <definedName name="POZO1.2">#REF!</definedName>
    <definedName name="POZOS">#REF!</definedName>
    <definedName name="ppppp9" localSheetId="0">#REF!</definedName>
    <definedName name="ppppp9" hidden="1">{"via1",#N/A,TRUE,"general";"via2",#N/A,TRUE,"general";"via3",#N/A,TRUE,"general"}</definedName>
    <definedName name="pppppd" localSheetId="0">#REF!</definedName>
    <definedName name="pppppd" hidden="1">{"TAB1",#N/A,TRUE,"GENERAL";"TAB2",#N/A,TRUE,"GENERAL";"TAB3",#N/A,TRUE,"GENERAL";"TAB4",#N/A,TRUE,"GENERAL";"TAB5",#N/A,TRUE,"GENERAL"}</definedName>
    <definedName name="PPtoNorte" localSheetId="0">#REF!</definedName>
    <definedName name="PPtoNorte">#REF!</definedName>
    <definedName name="pqroj" localSheetId="0">#REF!</definedName>
    <definedName name="pqroj" hidden="1">{"via1",#N/A,TRUE,"general";"via2",#N/A,TRUE,"general";"via3",#N/A,TRUE,"general"}</definedName>
    <definedName name="PRE" localSheetId="0">#REF!</definedName>
    <definedName name="PRE">#REF!</definedName>
    <definedName name="Precio" localSheetId="0">#REF!</definedName>
    <definedName name="Precio">#REF!</definedName>
    <definedName name="precio2" localSheetId="0">#REF!</definedName>
    <definedName name="precio2">#REF!</definedName>
    <definedName name="PrecioS" localSheetId="0">#REF!</definedName>
    <definedName name="PrecioS">#REF!</definedName>
    <definedName name="PREST" localSheetId="0">#REF!</definedName>
    <definedName name="PREST">#REF!</definedName>
    <definedName name="PRESUP">[20]PRES!$A:$E</definedName>
    <definedName name="PRESUPUESTO">[53]Pres_Com!$A$7:$G$275</definedName>
    <definedName name="PresupuestoCCI90F">[54]Pres_CDI90!$B$8:$H$576</definedName>
    <definedName name="PRIMER" localSheetId="0">#REF!</definedName>
    <definedName name="PRIMER" hidden="1">{"via1",#N/A,TRUE,"general";"via2",#N/A,TRUE,"general";"via3",#N/A,TRUE,"general"}</definedName>
    <definedName name="PRIMERO">'[47]INF-SEM-INT'!$V$48:$W$48</definedName>
    <definedName name="PRIMET" localSheetId="0">#REF!</definedName>
    <definedName name="PRIMET" hidden="1">{"TAB1",#N/A,TRUE,"GENERAL";"TAB2",#N/A,TRUE,"GENERAL";"TAB3",#N/A,TRUE,"GENERAL";"TAB4",#N/A,TRUE,"GENERAL";"TAB5",#N/A,TRUE,"GENERAL"}</definedName>
    <definedName name="PRINT_AREA">#REF!</definedName>
    <definedName name="Print_Area_MI" localSheetId="0">#REF!</definedName>
    <definedName name="Print_Area_MI">#REF!</definedName>
    <definedName name="PRINT_TITLES">#REF!</definedName>
    <definedName name="PRINT_TITLES_MI">#REF!</definedName>
    <definedName name="PROG" localSheetId="0">#REF!</definedName>
    <definedName name="PROG">'[9]DATOS SEMANALES'!$F$25:$Y$31</definedName>
    <definedName name="Proponente" localSheetId="0">#REF!</definedName>
    <definedName name="Proponente">#REF!</definedName>
    <definedName name="prueba" localSheetId="0">#REF!</definedName>
    <definedName name="prueba">#REF!</definedName>
    <definedName name="PRUEBA2" localSheetId="0">#REF!</definedName>
    <definedName name="PRUEBA2">#REF!</definedName>
    <definedName name="ptope" localSheetId="0">#REF!</definedName>
    <definedName name="ptope" hidden="1">{"TAB1",#N/A,TRUE,"GENERAL";"TAB2",#N/A,TRUE,"GENERAL";"TAB3",#N/A,TRUE,"GENERAL";"TAB4",#N/A,TRUE,"GENERAL";"TAB5",#N/A,TRUE,"GENERAL"}</definedName>
    <definedName name="ptopes" localSheetId="0">#REF!</definedName>
    <definedName name="ptopes" hidden="1">{"via1",#N/A,TRUE,"general";"via2",#N/A,TRUE,"general";"via3",#N/A,TRUE,"general"}</definedName>
    <definedName name="PUL" localSheetId="0" hidden="1">{#N/A,#N/A,FALSE,"Hoja1";#N/A,#N/A,FALSE,"Hoja2"}</definedName>
    <definedName name="PUL" hidden="1">{#N/A,#N/A,FALSE,"Hoja1";#N/A,#N/A,FALSE,"Hoja2"}</definedName>
    <definedName name="Q" localSheetId="0">#REF!</definedName>
    <definedName name="q">[37]MdeO!$A$4:$A$21</definedName>
    <definedName name="q1q1q" localSheetId="0">#REF!</definedName>
    <definedName name="q1q1q" hidden="1">{"via1",#N/A,TRUE,"general";"via2",#N/A,TRUE,"general";"via3",#N/A,TRUE,"general"}</definedName>
    <definedName name="qaedtguj" localSheetId="0">#REF!</definedName>
    <definedName name="qaedtguj" hidden="1">{"via1",#N/A,TRUE,"general";"via2",#N/A,TRUE,"general";"via3",#N/A,TRUE,"general"}</definedName>
    <definedName name="QAQSWS" localSheetId="0">#REF!</definedName>
    <definedName name="QAQSWS" hidden="1">{"via1",#N/A,TRUE,"general";"via2",#N/A,TRUE,"general";"via3",#N/A,TRUE,"general"}</definedName>
    <definedName name="qaqwwxcr" localSheetId="0">#REF!</definedName>
    <definedName name="qaqwwxcr" hidden="1">{"via1",#N/A,TRUE,"general";"via2",#N/A,TRUE,"general";"via3",#N/A,TRUE,"general"}</definedName>
    <definedName name="qaz" localSheetId="0">#REF!</definedName>
    <definedName name="qaz">#REF!</definedName>
    <definedName name="QE">[37]Equipo!$A$3:$A$79</definedName>
    <definedName name="qedcd" localSheetId="0">#REF!</definedName>
    <definedName name="qedcd" hidden="1">{"via1",#N/A,TRUE,"general";"via2",#N/A,TRUE,"general";"via3",#N/A,TRUE,"general"}</definedName>
    <definedName name="qeqewe" localSheetId="0">#REF!</definedName>
    <definedName name="qeqewe" hidden="1">{"TAB1",#N/A,TRUE,"GENERAL";"TAB2",#N/A,TRUE,"GENERAL";"TAB3",#N/A,TRUE,"GENERAL";"TAB4",#N/A,TRUE,"GENERAL";"TAB5",#N/A,TRUE,"GENERAL"}</definedName>
    <definedName name="qewj" localSheetId="0">#REF!</definedName>
    <definedName name="qewj" hidden="1">{"via1",#N/A,TRUE,"general";"via2",#N/A,TRUE,"general";"via3",#N/A,TRUE,"general"}</definedName>
    <definedName name="qqq">#REF!</definedName>
    <definedName name="qqqq">#REF!</definedName>
    <definedName name="qqqqq">#REF!</definedName>
    <definedName name="qqqqqw" localSheetId="0">#REF!</definedName>
    <definedName name="qqqqqw" hidden="1">{"via1",#N/A,TRUE,"general";"via2",#N/A,TRUE,"general";"via3",#N/A,TRUE,"general"}</definedName>
    <definedName name="qsdvs">#REF!</definedName>
    <definedName name="qw" localSheetId="0">#REF!</definedName>
    <definedName name="qw" hidden="1">{"via1",#N/A,TRUE,"general";"via2",#N/A,TRUE,"general";"via3",#N/A,TRUE,"general"}</definedName>
    <definedName name="qwdas2" localSheetId="0">#REF!</definedName>
    <definedName name="qwdas2" hidden="1">{"via1",#N/A,TRUE,"general";"via2",#N/A,TRUE,"general";"via3",#N/A,TRUE,"general"}</definedName>
    <definedName name="qwe">#REF!</definedName>
    <definedName name="qweqe" localSheetId="0">#REF!</definedName>
    <definedName name="qweqe" hidden="1">{"TAB1",#N/A,TRUE,"GENERAL";"TAB2",#N/A,TRUE,"GENERAL";"TAB3",#N/A,TRUE,"GENERAL";"TAB4",#N/A,TRUE,"GENERAL";"TAB5",#N/A,TRUE,"GENERAL"}</definedName>
    <definedName name="qwqwqwj" localSheetId="0">#REF!</definedName>
    <definedName name="qwqwqwj" hidden="1">{"TAB1",#N/A,TRUE,"GENERAL";"TAB2",#N/A,TRUE,"GENERAL";"TAB3",#N/A,TRUE,"GENERAL";"TAB4",#N/A,TRUE,"GENERAL";"TAB5",#N/A,TRUE,"GENERAL"}</definedName>
    <definedName name="RA">#REF!</definedName>
    <definedName name="RANGO" localSheetId="0">#REF!</definedName>
    <definedName name="RANGO">[23]MAT!#REF!</definedName>
    <definedName name="RANGOA">#REF!</definedName>
    <definedName name="RANGOB">#REF!</definedName>
    <definedName name="RB">#REF!</definedName>
    <definedName name="RE" localSheetId="0" hidden="1">{#N/A,#N/A,FALSE,"Hoja1";#N/A,#N/A,FALSE,"Hoja2"}</definedName>
    <definedName name="RE" hidden="1">{#N/A,#N/A,FALSE,"Hoja1";#N/A,#N/A,FALSE,"Hoja2"}</definedName>
    <definedName name="REAJUSTE">#REF!</definedName>
    <definedName name="REAJUSTES">#REF!</definedName>
    <definedName name="REEMB">'[9]DATOS SEMANALES'!#REF!</definedName>
    <definedName name="REG">'[45]Estado Resumen'!XFC1&gt;2.5</definedName>
    <definedName name="rege" localSheetId="0">#REF!</definedName>
    <definedName name="rege" hidden="1">{"TAB1",#N/A,TRUE,"GENERAL";"TAB2",#N/A,TRUE,"GENERAL";"TAB3",#N/A,TRUE,"GENERAL";"TAB4",#N/A,TRUE,"GENERAL";"TAB5",#N/A,TRUE,"GENERAL"}</definedName>
    <definedName name="regresd" localSheetId="0">#REF!</definedName>
    <definedName name="regresd" hidden="1">{"TAB1",#N/A,TRUE,"GENERAL";"TAB2",#N/A,TRUE,"GENERAL";"TAB3",#N/A,TRUE,"GENERAL";"TAB4",#N/A,TRUE,"GENERAL";"TAB5",#N/A,TRUE,"GENERAL"}</definedName>
    <definedName name="regthio" localSheetId="0">#REF!</definedName>
    <definedName name="regthio" hidden="1">{"TAB1",#N/A,TRUE,"GENERAL";"TAB2",#N/A,TRUE,"GENERAL";"TAB3",#N/A,TRUE,"GENERAL";"TAB4",#N/A,TRUE,"GENERAL";"TAB5",#N/A,TRUE,"GENERAL"}</definedName>
    <definedName name="REGULAR">'[46]ESTADO VÍA-CRIT.TECNICO'!XFC1&gt;2.5</definedName>
    <definedName name="REJHE" localSheetId="0">#REF!</definedName>
    <definedName name="REJHE" hidden="1">{"via1",#N/A,TRUE,"general";"via2",#N/A,TRUE,"general";"via3",#N/A,TRUE,"general"}</definedName>
    <definedName name="rell" localSheetId="0">#REF!</definedName>
    <definedName name="rell">#REF!</definedName>
    <definedName name="RELLG">#REF!</definedName>
    <definedName name="REP.PAV">'[6]factores A.N.'!$F$15:$F$69</definedName>
    <definedName name="rer" localSheetId="0">#REF!</definedName>
    <definedName name="rer" hidden="1">{"via1",#N/A,TRUE,"general";"via2",#N/A,TRUE,"general";"via3",#N/A,TRUE,"general"}</definedName>
    <definedName name="rererw" localSheetId="0">#REF!</definedName>
    <definedName name="rererw" hidden="1">{"TAB1",#N/A,TRUE,"GENERAL";"TAB2",#N/A,TRUE,"GENERAL";"TAB3",#N/A,TRUE,"GENERAL";"TAB4",#N/A,TRUE,"GENERAL";"TAB5",#N/A,TRUE,"GENERAL"}</definedName>
    <definedName name="rerg" localSheetId="0">#REF!</definedName>
    <definedName name="rerg" hidden="1">{"TAB1",#N/A,TRUE,"GENERAL";"TAB2",#N/A,TRUE,"GENERAL";"TAB3",#N/A,TRUE,"GENERAL";"TAB4",#N/A,TRUE,"GENERAL";"TAB5",#N/A,TRUE,"GENERAL"}</definedName>
    <definedName name="rerrrrw" localSheetId="0">#REF!</definedName>
    <definedName name="rerrrrw" hidden="1">{"TAB1",#N/A,TRUE,"GENERAL";"TAB2",#N/A,TRUE,"GENERAL";"TAB3",#N/A,TRUE,"GENERAL";"TAB4",#N/A,TRUE,"GENERAL";"TAB5",#N/A,TRUE,"GENERAL"}</definedName>
    <definedName name="RESOP">'[9]DATOS SEMANALES'!#REF!</definedName>
    <definedName name="RESU" localSheetId="0">#REF!</definedName>
    <definedName name="RESU">#REF!</definedName>
    <definedName name="RETTRE" localSheetId="0">#REF!</definedName>
    <definedName name="RETTRE" hidden="1">{"via1",#N/A,TRUE,"general";"via2",#N/A,TRUE,"general";"via3",#N/A,TRUE,"general"}</definedName>
    <definedName name="rety" localSheetId="0">#REF!</definedName>
    <definedName name="rety" hidden="1">{"TAB1",#N/A,TRUE,"GENERAL";"TAB2",#N/A,TRUE,"GENERAL";"TAB3",#N/A,TRUE,"GENERAL";"TAB4",#N/A,TRUE,"GENERAL";"TAB5",#N/A,TRUE,"GENERAL"}</definedName>
    <definedName name="rewfreg" localSheetId="0">#REF!</definedName>
    <definedName name="rewfreg" hidden="1">{"via1",#N/A,TRUE,"general";"via2",#N/A,TRUE,"general";"via3",#N/A,TRUE,"general"}</definedName>
    <definedName name="rewr" localSheetId="0">#REF!</definedName>
    <definedName name="rewr" hidden="1">{"via1",#N/A,TRUE,"general";"via2",#N/A,TRUE,"general";"via3",#N/A,TRUE,"general"}</definedName>
    <definedName name="REWWER" localSheetId="0">#REF!</definedName>
    <definedName name="REWWER" hidden="1">{"TAB1",#N/A,TRUE,"GENERAL";"TAB2",#N/A,TRUE,"GENERAL";"TAB3",#N/A,TRUE,"GENERAL";"TAB4",#N/A,TRUE,"GENERAL";"TAB5",#N/A,TRUE,"GENERAL"}</definedName>
    <definedName name="reyepoi" localSheetId="0">#REF!</definedName>
    <definedName name="reyepoi" hidden="1">{"TAB1",#N/A,TRUE,"GENERAL";"TAB2",#N/A,TRUE,"GENERAL";"TAB3",#N/A,TRUE,"GENERAL";"TAB4",#N/A,TRUE,"GENERAL";"TAB5",#N/A,TRUE,"GENERAL"}</definedName>
    <definedName name="reyety" localSheetId="0">#REF!</definedName>
    <definedName name="reyety" hidden="1">{"via1",#N/A,TRUE,"general";"via2",#N/A,TRUE,"general";"via3",#N/A,TRUE,"general"}</definedName>
    <definedName name="reyty" localSheetId="0">#REF!</definedName>
    <definedName name="reyty" hidden="1">{"via1",#N/A,TRUE,"general";"via2",#N/A,TRUE,"general";"via3",#N/A,TRUE,"general"}</definedName>
    <definedName name="reyyt" localSheetId="0">#REF!</definedName>
    <definedName name="reyyt" hidden="1">{"via1",#N/A,TRUE,"general";"via2",#N/A,TRUE,"general";"via3",#N/A,TRUE,"general"}</definedName>
    <definedName name="rfhnhjyu" localSheetId="0">#REF!</definedName>
    <definedName name="rfhnhjyu" hidden="1">{"TAB1",#N/A,TRUE,"GENERAL";"TAB2",#N/A,TRUE,"GENERAL";"TAB3",#N/A,TRUE,"GENERAL";"TAB4",#N/A,TRUE,"GENERAL";"TAB5",#N/A,TRUE,"GENERAL"}</definedName>
    <definedName name="rfref" localSheetId="0">#REF!</definedName>
    <definedName name="rfref">#REF!</definedName>
    <definedName name="rfrf" localSheetId="0">#REF!</definedName>
    <definedName name="rfrf" hidden="1">{"via1",#N/A,TRUE,"general";"via2",#N/A,TRUE,"general";"via3",#N/A,TRUE,"general"}</definedName>
    <definedName name="RG">'[9]DATOS SEMANALES'!#REF!</definedName>
    <definedName name="rge" localSheetId="0">#REF!</definedName>
    <definedName name="rge" hidden="1">{"via1",#N/A,TRUE,"general";"via2",#N/A,TRUE,"general";"via3",#N/A,TRUE,"general"}</definedName>
    <definedName name="rgegg" localSheetId="0">#REF!</definedName>
    <definedName name="rgegg" hidden="1">{"via1",#N/A,TRUE,"general";"via2",#N/A,TRUE,"general";"via3",#N/A,TRUE,"general"}</definedName>
    <definedName name="rhh" localSheetId="0">#REF!</definedName>
    <definedName name="rhh" hidden="1">{"TAB1",#N/A,TRUE,"GENERAL";"TAB2",#N/A,TRUE,"GENERAL";"TAB3",#N/A,TRUE,"GENERAL";"TAB4",#N/A,TRUE,"GENERAL";"TAB5",#N/A,TRUE,"GENERAL"}</definedName>
    <definedName name="rhrtd" localSheetId="0">#REF!</definedName>
    <definedName name="rhrtd" hidden="1">{"TAB1",#N/A,TRUE,"GENERAL";"TAB2",#N/A,TRUE,"GENERAL";"TAB3",#N/A,TRUE,"GENERAL";"TAB4",#N/A,TRUE,"GENERAL";"TAB5",#N/A,TRUE,"GENERAL"}</definedName>
    <definedName name="rhtry" localSheetId="0">#REF!</definedName>
    <definedName name="rhtry" hidden="1">{"TAB1",#N/A,TRUE,"GENERAL";"TAB2",#N/A,TRUE,"GENERAL";"TAB3",#N/A,TRUE,"GENERAL";"TAB4",#N/A,TRUE,"GENERAL";"TAB5",#N/A,TRUE,"GENERAL"}</definedName>
    <definedName name="rj" localSheetId="0">#REF!</definedName>
    <definedName name="rj" hidden="1">{"TAB1",#N/A,TRUE,"GENERAL";"TAB2",#N/A,TRUE,"GENERAL";"TAB3",#N/A,TRUE,"GENERAL";"TAB4",#N/A,TRUE,"GENERAL";"TAB5",#N/A,TRUE,"GENERAL"}</definedName>
    <definedName name="rjjth" localSheetId="0">#REF!</definedName>
    <definedName name="rjjth" hidden="1">{"TAB1",#N/A,TRUE,"GENERAL";"TAB2",#N/A,TRUE,"GENERAL";"TAB3",#N/A,TRUE,"GENERAL";"TAB4",#N/A,TRUE,"GENERAL";"TAB5",#N/A,TRUE,"GENERAL"}</definedName>
    <definedName name="rjy" localSheetId="0">#REF!</definedName>
    <definedName name="rjy" hidden="1">{"via1",#N/A,TRUE,"general";"via2",#N/A,TRUE,"general";"via3",#N/A,TRUE,"general"}</definedName>
    <definedName name="rkjyk" localSheetId="0">#REF!</definedName>
    <definedName name="rkjyk" hidden="1">{"TAB1",#N/A,TRUE,"GENERAL";"TAB2",#N/A,TRUE,"GENERAL";"TAB3",#N/A,TRUE,"GENERAL";"TAB4",#N/A,TRUE,"GENERAL";"TAB5",#N/A,TRUE,"GENERAL"}</definedName>
    <definedName name="rkru" localSheetId="0">#REF!</definedName>
    <definedName name="rkru" hidden="1">{"via1",#N/A,TRUE,"general";"via2",#N/A,TRUE,"general";"via3",#N/A,TRUE,"general"}</definedName>
    <definedName name="rky" localSheetId="0">#REF!</definedName>
    <definedName name="rky" hidden="1">{"TAB1",#N/A,TRUE,"GENERAL";"TAB2",#N/A,TRUE,"GENERAL";"TAB3",#N/A,TRUE,"GENERAL";"TAB4",#N/A,TRUE,"GENERAL";"TAB5",#N/A,TRUE,"GENERAL"}</definedName>
    <definedName name="rrr" localSheetId="0">#REF!</definedName>
    <definedName name="rrr" hidden="1">{"via1",#N/A,TRUE,"general";"via2",#N/A,TRUE,"general";"via3",#N/A,TRUE,"general"}</definedName>
    <definedName name="rrrrrb" localSheetId="0">#REF!</definedName>
    <definedName name="rrrrrb" hidden="1">{"via1",#N/A,TRUE,"general";"via2",#N/A,TRUE,"general";"via3",#N/A,TRUE,"general"}</definedName>
    <definedName name="rrrrrrre" localSheetId="0">#REF!</definedName>
    <definedName name="rrrrrrre" hidden="1">{"TAB1",#N/A,TRUE,"GENERAL";"TAB2",#N/A,TRUE,"GENERAL";"TAB3",#N/A,TRUE,"GENERAL";"TAB4",#N/A,TRUE,"GENERAL";"TAB5",#N/A,TRUE,"GENERAL"}</definedName>
    <definedName name="rrrrt" localSheetId="0">#REF!</definedName>
    <definedName name="rrrrt" hidden="1">{"via1",#N/A,TRUE,"general";"via2",#N/A,TRUE,"general";"via3",#N/A,TRUE,"general"}</definedName>
    <definedName name="rsdgsd5" localSheetId="0">#REF!</definedName>
    <definedName name="rsdgsd5" hidden="1">{"TAB1",#N/A,TRUE,"GENERAL";"TAB2",#N/A,TRUE,"GENERAL";"TAB3",#N/A,TRUE,"GENERAL";"TAB4",#N/A,TRUE,"GENERAL";"TAB5",#N/A,TRUE,"GENERAL"}</definedName>
    <definedName name="rt" localSheetId="0">#REF!</definedName>
    <definedName name="rt" hidden="1">{"TAB1",#N/A,TRUE,"GENERAL";"TAB2",#N/A,TRUE,"GENERAL";"TAB3",#N/A,TRUE,"GENERAL";"TAB4",#N/A,TRUE,"GENERAL";"TAB5",#N/A,TRUE,"GENERAL"}</definedName>
    <definedName name="rte" localSheetId="0">#REF!</definedName>
    <definedName name="rte" hidden="1">{"TAB1",#N/A,TRUE,"GENERAL";"TAB2",#N/A,TRUE,"GENERAL";"TAB3",#N/A,TRUE,"GENERAL";"TAB4",#N/A,TRUE,"GENERAL";"TAB5",#N/A,TRUE,"GENERAL"}</definedName>
    <definedName name="rteg" localSheetId="0">#REF!</definedName>
    <definedName name="rteg" hidden="1">{"via1",#N/A,TRUE,"general";"via2",#N/A,TRUE,"general";"via3",#N/A,TRUE,"general"}</definedName>
    <definedName name="rtert" localSheetId="0">#REF!</definedName>
    <definedName name="rtert" hidden="1">{"TAB1",#N/A,TRUE,"GENERAL";"TAB2",#N/A,TRUE,"GENERAL";"TAB3",#N/A,TRUE,"GENERAL";"TAB4",#N/A,TRUE,"GENERAL";"TAB5",#N/A,TRUE,"GENERAL"}</definedName>
    <definedName name="rtes" localSheetId="0">#REF!</definedName>
    <definedName name="rtes" hidden="1">{"via1",#N/A,TRUE,"general";"via2",#N/A,TRUE,"general";"via3",#N/A,TRUE,"general"}</definedName>
    <definedName name="rtewth" localSheetId="0">#REF!</definedName>
    <definedName name="rtewth" hidden="1">{"TAB1",#N/A,TRUE,"GENERAL";"TAB2",#N/A,TRUE,"GENERAL";"TAB3",#N/A,TRUE,"GENERAL";"TAB4",#N/A,TRUE,"GENERAL";"TAB5",#N/A,TRUE,"GENERAL"}</definedName>
    <definedName name="rthjtj" localSheetId="0">#REF!</definedName>
    <definedName name="rthjtj" hidden="1">{"TAB1",#N/A,TRUE,"GENERAL";"TAB2",#N/A,TRUE,"GENERAL";"TAB3",#N/A,TRUE,"GENERAL";"TAB4",#N/A,TRUE,"GENERAL";"TAB5",#N/A,TRUE,"GENERAL"}</definedName>
    <definedName name="rthrthg" localSheetId="0">#REF!</definedName>
    <definedName name="rthrthg" hidden="1">{"via1",#N/A,TRUE,"general";"via2",#N/A,TRUE,"general";"via3",#N/A,TRUE,"general"}</definedName>
    <definedName name="rthtrh" localSheetId="0">#REF!</definedName>
    <definedName name="rthtrh" hidden="1">{"via1",#N/A,TRUE,"general";"via2",#N/A,TRUE,"general";"via3",#N/A,TRUE,"general"}</definedName>
    <definedName name="rtkk" localSheetId="0">#REF!</definedName>
    <definedName name="rtkk" hidden="1">{"via1",#N/A,TRUE,"general";"via2",#N/A,TRUE,"general";"via3",#N/A,TRUE,"general"}</definedName>
    <definedName name="rttthy" localSheetId="0">#REF!</definedName>
    <definedName name="rttthy" hidden="1">{"via1",#N/A,TRUE,"general";"via2",#N/A,TRUE,"general";"via3",#N/A,TRUE,"general"}</definedName>
    <definedName name="rtu" localSheetId="0">#REF!</definedName>
    <definedName name="rtu" hidden="1">{"via1",#N/A,TRUE,"general";"via2",#N/A,TRUE,"general";"via3",#N/A,TRUE,"general"}</definedName>
    <definedName name="rtug" localSheetId="0">#REF!</definedName>
    <definedName name="rtug" hidden="1">{"TAB1",#N/A,TRUE,"GENERAL";"TAB2",#N/A,TRUE,"GENERAL";"TAB3",#N/A,TRUE,"GENERAL";"TAB4",#N/A,TRUE,"GENERAL";"TAB5",#N/A,TRUE,"GENERAL"}</definedName>
    <definedName name="rtugsd" localSheetId="0">#REF!</definedName>
    <definedName name="rtugsd" hidden="1">{"TAB1",#N/A,TRUE,"GENERAL";"TAB2",#N/A,TRUE,"GENERAL";"TAB3",#N/A,TRUE,"GENERAL";"TAB4",#N/A,TRUE,"GENERAL";"TAB5",#N/A,TRUE,"GENERAL"}</definedName>
    <definedName name="rturtu" localSheetId="0">#REF!</definedName>
    <definedName name="rturtu" hidden="1">{"via1",#N/A,TRUE,"general";"via2",#N/A,TRUE,"general";"via3",#N/A,TRUE,"general"}</definedName>
    <definedName name="rturu" localSheetId="0">#REF!</definedName>
    <definedName name="rturu" hidden="1">{"via1",#N/A,TRUE,"general";"via2",#N/A,TRUE,"general";"via3",#N/A,TRUE,"general"}</definedName>
    <definedName name="rtut" localSheetId="0">#REF!</definedName>
    <definedName name="rtut" hidden="1">{"via1",#N/A,TRUE,"general";"via2",#N/A,TRUE,"general";"via3",#N/A,TRUE,"general"}</definedName>
    <definedName name="rtutru" localSheetId="0">#REF!</definedName>
    <definedName name="rtutru" hidden="1">{"via1",#N/A,TRUE,"general";"via2",#N/A,TRUE,"general";"via3",#N/A,TRUE,"general"}</definedName>
    <definedName name="rtuy" localSheetId="0">#REF!</definedName>
    <definedName name="rtuy" hidden="1">{"via1",#N/A,TRUE,"general";"via2",#N/A,TRUE,"general";"via3",#N/A,TRUE,"general"}</definedName>
    <definedName name="rtyhr" localSheetId="0">#REF!</definedName>
    <definedName name="rtyhr" hidden="1">{"TAB1",#N/A,TRUE,"GENERAL";"TAB2",#N/A,TRUE,"GENERAL";"TAB3",#N/A,TRUE,"GENERAL";"TAB4",#N/A,TRUE,"GENERAL";"TAB5",#N/A,TRUE,"GENERAL"}</definedName>
    <definedName name="rtym" localSheetId="0">#REF!</definedName>
    <definedName name="rtym" hidden="1">{"via1",#N/A,TRUE,"general";"via2",#N/A,TRUE,"general";"via3",#N/A,TRUE,"general"}</definedName>
    <definedName name="rtyrey" localSheetId="0">#REF!</definedName>
    <definedName name="rtyrey" hidden="1">{"TAB1",#N/A,TRUE,"GENERAL";"TAB2",#N/A,TRUE,"GENERAL";"TAB3",#N/A,TRUE,"GENERAL";"TAB4",#N/A,TRUE,"GENERAL";"TAB5",#N/A,TRUE,"GENERAL"}</definedName>
    <definedName name="rtyrh" localSheetId="0">#REF!</definedName>
    <definedName name="rtyrh" hidden="1">{"via1",#N/A,TRUE,"general";"via2",#N/A,TRUE,"general";"via3",#N/A,TRUE,"general"}</definedName>
    <definedName name="RTYRTY" localSheetId="0">#REF!</definedName>
    <definedName name="RTYRTY" hidden="1">{"via1",#N/A,TRUE,"general";"via2",#N/A,TRUE,"general";"via3",#N/A,TRUE,"general"}</definedName>
    <definedName name="rtyt" localSheetId="0">#REF!</definedName>
    <definedName name="rtyt" hidden="1">{"TAB1",#N/A,TRUE,"GENERAL";"TAB2",#N/A,TRUE,"GENERAL";"TAB3",#N/A,TRUE,"GENERAL";"TAB4",#N/A,TRUE,"GENERAL";"TAB5",#N/A,TRUE,"GENERAL"}</definedName>
    <definedName name="rtytry" localSheetId="0">#REF!</definedName>
    <definedName name="rtytry" hidden="1">{"via1",#N/A,TRUE,"general";"via2",#N/A,TRUE,"general";"via3",#N/A,TRUE,"general"}</definedName>
    <definedName name="ruru" localSheetId="0">#REF!</definedName>
    <definedName name="ruru" hidden="1">{"TAB1",#N/A,TRUE,"GENERAL";"TAB2",#N/A,TRUE,"GENERAL";"TAB3",#N/A,TRUE,"GENERAL";"TAB4",#N/A,TRUE,"GENERAL";"TAB5",#N/A,TRUE,"GENERAL"}</definedName>
    <definedName name="rutu" localSheetId="0">#REF!</definedName>
    <definedName name="rutu" hidden="1">{"via1",#N/A,TRUE,"general";"via2",#N/A,TRUE,"general";"via3",#N/A,TRUE,"general"}</definedName>
    <definedName name="RV">#REF!</definedName>
    <definedName name="rwt" localSheetId="0">#REF!</definedName>
    <definedName name="rwt" hidden="1">{"via1",#N/A,TRUE,"general";"via2",#N/A,TRUE,"general";"via3",#N/A,TRUE,"general"}</definedName>
    <definedName name="ry" localSheetId="0">#REF!</definedName>
    <definedName name="ry" hidden="1">{"via1",#N/A,TRUE,"general";"via2",#N/A,TRUE,"general";"via3",#N/A,TRUE,"general"}</definedName>
    <definedName name="ryeryb" localSheetId="0">#REF!</definedName>
    <definedName name="ryeryb" hidden="1">{"TAB1",#N/A,TRUE,"GENERAL";"TAB2",#N/A,TRUE,"GENERAL";"TAB3",#N/A,TRUE,"GENERAL";"TAB4",#N/A,TRUE,"GENERAL";"TAB5",#N/A,TRUE,"GENERAL"}</definedName>
    <definedName name="rytrsdg" localSheetId="0">#REF!</definedName>
    <definedName name="rytrsdg" hidden="1">{"via1",#N/A,TRUE,"general";"via2",#N/A,TRUE,"general";"via3",#N/A,TRUE,"general"}</definedName>
    <definedName name="S" localSheetId="0">#REF!</definedName>
    <definedName name="S">#REF!</definedName>
    <definedName name="SA">[27]PRESUPUESTO!#REF!</definedName>
    <definedName name="saa" localSheetId="0">#REF!</definedName>
    <definedName name="saa" hidden="1">{"via1",#N/A,TRUE,"general";"via2",#N/A,TRUE,"general";"via3",#N/A,TRUE,"general"}</definedName>
    <definedName name="SAD" localSheetId="0">#REF!</definedName>
    <definedName name="SAD" hidden="1">{"via1",#N/A,TRUE,"general";"via2",#N/A,TRUE,"general";"via3",#N/A,TRUE,"general"}</definedName>
    <definedName name="SADF" localSheetId="0">#REF!</definedName>
    <definedName name="SADF" hidden="1">{"via1",#N/A,TRUE,"general";"via2",#N/A,TRUE,"general";"via3",#N/A,TRUE,"general"}</definedName>
    <definedName name="sadff" localSheetId="0">#REF!</definedName>
    <definedName name="sadff" hidden="1">{"TAB1",#N/A,TRUE,"GENERAL";"TAB2",#N/A,TRUE,"GENERAL";"TAB3",#N/A,TRUE,"GENERAL";"TAB4",#N/A,TRUE,"GENERAL";"TAB5",#N/A,TRUE,"GENERAL"}</definedName>
    <definedName name="sadfo" localSheetId="0">#REF!</definedName>
    <definedName name="sadfo" hidden="1">{"via1",#N/A,TRUE,"general";"via2",#N/A,TRUE,"general";"via3",#N/A,TRUE,"general"}</definedName>
    <definedName name="safdp" localSheetId="0">#REF!</definedName>
    <definedName name="safdp" hidden="1">{"TAB1",#N/A,TRUE,"GENERAL";"TAB2",#N/A,TRUE,"GENERAL";"TAB3",#N/A,TRUE,"GENERAL";"TAB4",#N/A,TRUE,"GENERAL";"TAB5",#N/A,TRUE,"GENERAL"}</definedName>
    <definedName name="Salarios">[27]Salarios!$A$8:$P$17</definedName>
    <definedName name="SALID1" localSheetId="0">#REF!</definedName>
    <definedName name="SALID1">#REF!</definedName>
    <definedName name="SB">[27]PRESUPUESTO!#REF!</definedName>
    <definedName name="sbgfbgdr" localSheetId="0">#REF!</definedName>
    <definedName name="sbgfbgdr" hidden="1">{"via1",#N/A,TRUE,"general";"via2",#N/A,TRUE,"general";"via3",#N/A,TRUE,"general"}</definedName>
    <definedName name="SC">[27]PRESUPUESTO!#REF!</definedName>
    <definedName name="SCIV">'[9]DATOS SEMANALES'!$F$74:$Y$80</definedName>
    <definedName name="SCUNIDAD">#REF!</definedName>
    <definedName name="sd" localSheetId="0">#REF!</definedName>
    <definedName name="sd" hidden="1">{"TAB1",#N/A,TRUE,"GENERAL";"TAB2",#N/A,TRUE,"GENERAL";"TAB3",#N/A,TRUE,"GENERAL";"TAB4",#N/A,TRUE,"GENERAL";"TAB5",#N/A,TRUE,"GENERAL"}</definedName>
    <definedName name="sdaf" localSheetId="0">#REF!</definedName>
    <definedName name="sdaf" hidden="1">{"via1",#N/A,TRUE,"general";"via2",#N/A,TRUE,"general";"via3",#N/A,TRUE,"general"}</definedName>
    <definedName name="sdas" localSheetId="0">#REF!</definedName>
    <definedName name="sdas" hidden="1">{"via1",#N/A,TRUE,"general";"via2",#N/A,TRUE,"general";"via3",#N/A,TRUE,"general"}</definedName>
    <definedName name="sdasdf" localSheetId="0">#REF!</definedName>
    <definedName name="sdasdf" hidden="1">{"via1",#N/A,TRUE,"general";"via2",#N/A,TRUE,"general";"via3",#N/A,TRUE,"general"}</definedName>
    <definedName name="SDCDSCT" localSheetId="0">#REF!</definedName>
    <definedName name="SDCDSCT" hidden="1">{"TAB1",#N/A,TRUE,"GENERAL";"TAB2",#N/A,TRUE,"GENERAL";"TAB3",#N/A,TRUE,"GENERAL";"TAB4",#N/A,TRUE,"GENERAL";"TAB5",#N/A,TRUE,"GENERAL"}</definedName>
    <definedName name="sdf" localSheetId="0">#REF!</definedName>
    <definedName name="sdf">#REF!</definedName>
    <definedName name="SDFCE" localSheetId="0">#REF!</definedName>
    <definedName name="SDFCE" hidden="1">{"TAB1",#N/A,TRUE,"GENERAL";"TAB2",#N/A,TRUE,"GENERAL";"TAB3",#N/A,TRUE,"GENERAL";"TAB4",#N/A,TRUE,"GENERAL";"TAB5",#N/A,TRUE,"GENERAL"}</definedName>
    <definedName name="sdfd" localSheetId="0">#REF!</definedName>
    <definedName name="sdfd" hidden="1">{"via1",#N/A,TRUE,"general";"via2",#N/A,TRUE,"general";"via3",#N/A,TRUE,"general"}</definedName>
    <definedName name="sdfds" localSheetId="0">#REF!</definedName>
    <definedName name="sdfds" hidden="1">{"via1",#N/A,TRUE,"general";"via2",#N/A,TRUE,"general";"via3",#N/A,TRUE,"general"}</definedName>
    <definedName name="SDFDSO" localSheetId="0">#REF!</definedName>
    <definedName name="SDFDSO" hidden="1">{"via1",#N/A,TRUE,"general";"via2",#N/A,TRUE,"general";"via3",#N/A,TRUE,"general"}</definedName>
    <definedName name="sdfdstp" localSheetId="0">#REF!</definedName>
    <definedName name="sdfdstp" hidden="1">{"TAB1",#N/A,TRUE,"GENERAL";"TAB2",#N/A,TRUE,"GENERAL";"TAB3",#N/A,TRUE,"GENERAL";"TAB4",#N/A,TRUE,"GENERAL";"TAB5",#N/A,TRUE,"GENERAL"}</definedName>
    <definedName name="SDFEO" localSheetId="0">#REF!</definedName>
    <definedName name="SDFEO" hidden="1">{"via1",#N/A,TRUE,"general";"via2",#N/A,TRUE,"general";"via3",#N/A,TRUE,"general"}</definedName>
    <definedName name="sdfg" localSheetId="0">#REF!</definedName>
    <definedName name="sdfg" hidden="1">{"TAB1",#N/A,TRUE,"GENERAL";"TAB2",#N/A,TRUE,"GENERAL";"TAB3",#N/A,TRUE,"GENERAL";"TAB4",#N/A,TRUE,"GENERAL";"TAB5",#N/A,TRUE,"GENERAL"}</definedName>
    <definedName name="sdfgdsfk" localSheetId="0">#REF!</definedName>
    <definedName name="sdfgdsfk" hidden="1">{"via1",#N/A,TRUE,"general";"via2",#N/A,TRUE,"general";"via3",#N/A,TRUE,"general"}</definedName>
    <definedName name="sdfgsg" localSheetId="0">#REF!</definedName>
    <definedName name="sdfgsg" hidden="1">{"via1",#N/A,TRUE,"general";"via2",#N/A,TRUE,"general";"via3",#N/A,TRUE,"general"}</definedName>
    <definedName name="SDFLJK" localSheetId="0">#REF!</definedName>
    <definedName name="SDFLJK" hidden="1">{"TAB1",#N/A,TRUE,"GENERAL";"TAB2",#N/A,TRUE,"GENERAL";"TAB3",#N/A,TRUE,"GENERAL";"TAB4",#N/A,TRUE,"GENERAL";"TAB5",#N/A,TRUE,"GENERAL"}</definedName>
    <definedName name="sdfsd" localSheetId="0">#REF!</definedName>
    <definedName name="sdfsd">#REF!</definedName>
    <definedName name="sdfsd4" localSheetId="0">#REF!</definedName>
    <definedName name="sdfsd4" hidden="1">{"via1",#N/A,TRUE,"general";"via2",#N/A,TRUE,"general";"via3",#N/A,TRUE,"general"}</definedName>
    <definedName name="SDFSDF" localSheetId="0">#REF!</definedName>
    <definedName name="SDFSDF" hidden="1">{"TAB1",#N/A,TRUE,"GENERAL";"TAB2",#N/A,TRUE,"GENERAL";"TAB3",#N/A,TRUE,"GENERAL";"TAB4",#N/A,TRUE,"GENERAL";"TAB5",#N/A,TRUE,"GENERAL"}</definedName>
    <definedName name="sdfsdfb" localSheetId="0">#REF!</definedName>
    <definedName name="sdfsdfb" hidden="1">{"via1",#N/A,TRUE,"general";"via2",#N/A,TRUE,"general";"via3",#N/A,TRUE,"general"}</definedName>
    <definedName name="SDFSF" localSheetId="0">#REF!</definedName>
    <definedName name="SDFSF" hidden="1">{"TAB1",#N/A,TRUE,"GENERAL";"TAB2",#N/A,TRUE,"GENERAL";"TAB3",#N/A,TRUE,"GENERAL";"TAB4",#N/A,TRUE,"GENERAL";"TAB5",#N/A,TRUE,"GENERAL"}</definedName>
    <definedName name="sdfsv" localSheetId="0">#REF!</definedName>
    <definedName name="sdfsv" hidden="1">{"TAB1",#N/A,TRUE,"GENERAL";"TAB2",#N/A,TRUE,"GENERAL";"TAB3",#N/A,TRUE,"GENERAL";"TAB4",#N/A,TRUE,"GENERAL";"TAB5",#N/A,TRUE,"GENERAL"}</definedName>
    <definedName name="SDG">[28]basicos!$A$149:$F$161</definedName>
    <definedName name="sdgfd" localSheetId="0">#REF!</definedName>
    <definedName name="sdgfd" hidden="1">{"TAB1",#N/A,TRUE,"GENERAL";"TAB2",#N/A,TRUE,"GENERAL";"TAB3",#N/A,TRUE,"GENERAL";"TAB4",#N/A,TRUE,"GENERAL";"TAB5",#N/A,TRUE,"GENERAL"}</definedName>
    <definedName name="sdgfgp" localSheetId="0">#REF!</definedName>
    <definedName name="sdgfgp" hidden="1">{"via1",#N/A,TRUE,"general";"via2",#N/A,TRUE,"general";"via3",#N/A,TRUE,"general"}</definedName>
    <definedName name="sdgfiu" localSheetId="0">#REF!</definedName>
    <definedName name="sdgfiu" hidden="1">{"via1",#N/A,TRUE,"general";"via2",#N/A,TRUE,"general";"via3",#N/A,TRUE,"general"}</definedName>
    <definedName name="SDGFS">'[9]DATOS SEMANALES'!#REF!</definedName>
    <definedName name="sdgsd" localSheetId="0">#REF!</definedName>
    <definedName name="sdgsd" hidden="1">{"TAB1",#N/A,TRUE,"GENERAL";"TAB2",#N/A,TRUE,"GENERAL";"TAB3",#N/A,TRUE,"GENERAL";"TAB4",#N/A,TRUE,"GENERAL";"TAB5",#N/A,TRUE,"GENERAL"}</definedName>
    <definedName name="sdgsg" localSheetId="0">#REF!</definedName>
    <definedName name="sdgsg" hidden="1">{"via1",#N/A,TRUE,"general";"via2",#N/A,TRUE,"general";"via3",#N/A,TRUE,"general"}</definedName>
    <definedName name="SDIKOM" localSheetId="0">#REF!</definedName>
    <definedName name="SDIKOM" hidden="1">{"TAB1",#N/A,TRUE,"GENERAL";"TAB2",#N/A,TRUE,"GENERAL";"TAB3",#N/A,TRUE,"GENERAL";"TAB4",#N/A,TRUE,"GENERAL";"TAB5",#N/A,TRUE,"GENERAL"}</definedName>
    <definedName name="sdsdfh" localSheetId="0">#REF!</definedName>
    <definedName name="sdsdfh" hidden="1">{"via1",#N/A,TRUE,"general";"via2",#N/A,TRUE,"general";"via3",#N/A,TRUE,"general"}</definedName>
    <definedName name="SE">[27]PRESUPUESTO!#REF!</definedName>
    <definedName name="SECTOR" localSheetId="0">#REF!</definedName>
    <definedName name="SECTOR">#REF!</definedName>
    <definedName name="setrj" localSheetId="0">#REF!</definedName>
    <definedName name="setrj" hidden="1">{"via1",#N/A,TRUE,"general";"via2",#N/A,TRUE,"general";"via3",#N/A,TRUE,"general"}</definedName>
    <definedName name="sett" localSheetId="0">#REF!</definedName>
    <definedName name="sett" hidden="1">{"via1",#N/A,TRUE,"general";"via2",#N/A,TRUE,"general";"via3",#N/A,TRUE,"general"}</definedName>
    <definedName name="sfasf" localSheetId="0">#REF!</definedName>
    <definedName name="sfasf" hidden="1">{"TAB1",#N/A,TRUE,"GENERAL";"TAB2",#N/A,TRUE,"GENERAL";"TAB3",#N/A,TRUE,"GENERAL";"TAB4",#N/A,TRUE,"GENERAL";"TAB5",#N/A,TRUE,"GENERAL"}</definedName>
    <definedName name="SFGDGD">'[9]DATOS SEMANALES'!#REF!</definedName>
    <definedName name="SFHSGFH" localSheetId="0">#REF!</definedName>
    <definedName name="SFHSGFH" hidden="1">{"TAB1",#N/A,TRUE,"GENERAL";"TAB2",#N/A,TRUE,"GENERAL";"TAB3",#N/A,TRUE,"GENERAL";"TAB4",#N/A,TRUE,"GENERAL";"TAB5",#N/A,TRUE,"GENERAL"}</definedName>
    <definedName name="sfsd" localSheetId="0">#REF!</definedName>
    <definedName name="sfsd" hidden="1">{"via1",#N/A,TRUE,"general";"via2",#N/A,TRUE,"general";"via3",#N/A,TRUE,"general"}</definedName>
    <definedName name="sfsdf" localSheetId="0">#REF!</definedName>
    <definedName name="sfsdf" hidden="1">{"TAB1",#N/A,TRUE,"GENERAL";"TAB2",#N/A,TRUE,"GENERAL";"TAB3",#N/A,TRUE,"GENERAL";"TAB4",#N/A,TRUE,"GENERAL";"TAB5",#N/A,TRUE,"GENERAL"}</definedName>
    <definedName name="sfsdferg" localSheetId="0">#REF!</definedName>
    <definedName name="sfsdferg" hidden="1">{"TAB1",#N/A,TRUE,"GENERAL";"TAB2",#N/A,TRUE,"GENERAL";"TAB3",#N/A,TRUE,"GENERAL";"TAB4",#N/A,TRUE,"GENERAL";"TAB5",#N/A,TRUE,"GENERAL"}</definedName>
    <definedName name="sfsdfs" localSheetId="0">#REF!</definedName>
    <definedName name="sfsdfs" hidden="1">{"TAB1",#N/A,TRUE,"GENERAL";"TAB2",#N/A,TRUE,"GENERAL";"TAB3",#N/A,TRUE,"GENERAL";"TAB4",#N/A,TRUE,"GENERAL";"TAB5",#N/A,TRUE,"GENERAL"}</definedName>
    <definedName name="sfv">#REF!</definedName>
    <definedName name="SL">[27]PRESUPUESTO!#REF!</definedName>
    <definedName name="SMEC">'[9]DATOS SEMANALES'!$F$67:$Y$73</definedName>
    <definedName name="srwrwr" localSheetId="0">#REF!</definedName>
    <definedName name="srwrwr" hidden="1">{"TAB1",#N/A,TRUE,"GENERAL";"TAB2",#N/A,TRUE,"GENERAL";"TAB3",#N/A,TRUE,"GENERAL";"TAB4",#N/A,TRUE,"GENERAL";"TAB5",#N/A,TRUE,"GENERAL"}</definedName>
    <definedName name="SS" localSheetId="0">#REF!</definedName>
    <definedName name="SS">#REF!</definedName>
    <definedName name="sssss7" localSheetId="0">#REF!</definedName>
    <definedName name="sssss7" hidden="1">{"via1",#N/A,TRUE,"general";"via2",#N/A,TRUE,"general";"via3",#N/A,TRUE,"general"}</definedName>
    <definedName name="sssssa" localSheetId="0">#REF!</definedName>
    <definedName name="sssssa" hidden="1">{"TAB1",#N/A,TRUE,"GENERAL";"TAB2",#N/A,TRUE,"GENERAL";"TAB3",#N/A,TRUE,"GENERAL";"TAB4",#N/A,TRUE,"GENERAL";"TAB5",#N/A,TRUE,"GENERAL"}</definedName>
    <definedName name="sssssy" localSheetId="0">#REF!</definedName>
    <definedName name="sssssy" hidden="1">{"via1",#N/A,TRUE,"general";"via2",#N/A,TRUE,"general";"via3",#N/A,TRUE,"general"}</definedName>
    <definedName name="stt" localSheetId="0">#REF!</definedName>
    <definedName name="stt" hidden="1">{"via1",#N/A,TRUE,"general";"via2",#N/A,TRUE,"general";"via3",#N/A,TRUE,"general"}</definedName>
    <definedName name="SUBTOTAL">#REF!</definedName>
    <definedName name="Summary" localSheetId="0">#REF!</definedName>
    <definedName name="Summary">#REF!</definedName>
    <definedName name="swsw" localSheetId="0">#REF!</definedName>
    <definedName name="swsw" hidden="1">{"via1",#N/A,TRUE,"general";"via2",#N/A,TRUE,"general";"via3",#N/A,TRUE,"general"}</definedName>
    <definedName name="swsw3" localSheetId="0">#REF!</definedName>
    <definedName name="swsw3" hidden="1">{"TAB1",#N/A,TRUE,"GENERAL";"TAB2",#N/A,TRUE,"GENERAL";"TAB3",#N/A,TRUE,"GENERAL";"TAB4",#N/A,TRUE,"GENERAL";"TAB5",#N/A,TRUE,"GENERAL"}</definedName>
    <definedName name="t">[3]!absc</definedName>
    <definedName name="T.1_POZ">[55]TUBERIA!$AB$10:$AB$84</definedName>
    <definedName name="T.3">'[32]CANT.5921'!#REF!</definedName>
    <definedName name="T.VIA">'[6]factores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'[6]factores A.N.'!$H$8:$H$33</definedName>
    <definedName name="T1_FC1_9">'[6]factores A.N.'!$J$8:$J$33</definedName>
    <definedName name="T1_FC2.2">[56]FACTORES!$M$8:$M$23</definedName>
    <definedName name="T11SF15">#REF!</definedName>
    <definedName name="T11SF19">#REF!</definedName>
    <definedName name="T12SF15">#REF!</definedName>
    <definedName name="T12SF19">#REF!</definedName>
    <definedName name="T1RF15">#REF!</definedName>
    <definedName name="T1RF19">#REF!</definedName>
    <definedName name="T2.PVC">'[6]factores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'[6]factores A.N.'!$I$8:$I$33</definedName>
    <definedName name="T2_FC1_9">'[6]factores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5t5" localSheetId="0">#REF!</definedName>
    <definedName name="t5t5" hidden="1">{"TAB1",#N/A,TRUE,"GENERAL";"TAB2",#N/A,TRUE,"GENERAL";"TAB3",#N/A,TRUE,"GENERAL";"TAB4",#N/A,TRUE,"GENERAL";"TAB5",#N/A,TRUE,"GENERAL"}</definedName>
    <definedName name="TA">[27]PRESUPUESTO!#REF!</definedName>
    <definedName name="TABLA" localSheetId="0">#REF!</definedName>
    <definedName name="TABLA">#REF!</definedName>
    <definedName name="TB">[27]PRESUPUESTO!#REF!</definedName>
    <definedName name="TC">[27]PRESUPUESTO!#REF!</definedName>
    <definedName name="tdy" localSheetId="0">#REF!</definedName>
    <definedName name="tdy" hidden="1">{"TAB1",#N/A,TRUE,"GENERAL";"TAB2",#N/A,TRUE,"GENERAL";"TAB3",#N/A,TRUE,"GENERAL";"TAB4",#N/A,TRUE,"GENERAL";"TAB5",#N/A,TRUE,"GENERAL"}</definedName>
    <definedName name="TE">[27]PRESUPUESTO!#REF!</definedName>
    <definedName name="Técnico_1">[16]MATERIALES!$M$82</definedName>
    <definedName name="Técnico_2">[16]MATERIALES!$M$83</definedName>
    <definedName name="tewst" localSheetId="0">#REF!</definedName>
    <definedName name="tewst" hidden="1">{"TAB1",#N/A,TRUE,"GENERAL";"TAB2",#N/A,TRUE,"GENERAL";"TAB3",#N/A,TRUE,"GENERAL";"TAB4",#N/A,TRUE,"GENERAL";"TAB5",#N/A,TRUE,"GENERAL"}</definedName>
    <definedName name="teytrh" localSheetId="0">#REF!</definedName>
    <definedName name="teytrh" hidden="1">{"via1",#N/A,TRUE,"general";"via2",#N/A,TRUE,"general";"via3",#N/A,TRUE,"general"}</definedName>
    <definedName name="thdh" localSheetId="0">#REF!</definedName>
    <definedName name="thdh" hidden="1">{"TAB1",#N/A,TRUE,"GENERAL";"TAB2",#N/A,TRUE,"GENERAL";"TAB3",#N/A,TRUE,"GENERAL";"TAB4",#N/A,TRUE,"GENERAL";"TAB5",#N/A,TRUE,"GENERAL"}</definedName>
    <definedName name="thtj" localSheetId="0">#REF!</definedName>
    <definedName name="thtj" hidden="1">{"via1",#N/A,TRUE,"general";"via2",#N/A,TRUE,"general";"via3",#N/A,TRUE,"general"}</definedName>
    <definedName name="TIPO">#REF!</definedName>
    <definedName name="titu" localSheetId="0">#REF!</definedName>
    <definedName name="titu">#REF!</definedName>
    <definedName name="titu2" localSheetId="0">#REF!</definedName>
    <definedName name="titu2">#REF!</definedName>
    <definedName name="TITULO" localSheetId="0">#REF!</definedName>
    <definedName name="TITULO">#REF!</definedName>
    <definedName name="_xlnm.Print_Titles" localSheetId="1">'ANEXO B'!$1:$5</definedName>
    <definedName name="Títulos_a_imprimir_IM" localSheetId="0">#REF!</definedName>
    <definedName name="Títulos_a_imprimir_IM">#REF!</definedName>
    <definedName name="TL">[27]PRESUPUESTO!#REF!</definedName>
    <definedName name="tortas" localSheetId="0">#REF!</definedName>
    <definedName name="tortas" hidden="1">{"TAB1",#N/A,TRUE,"GENERAL";"TAB2",#N/A,TRUE,"GENERAL";"TAB3",#N/A,TRUE,"GENERAL";"TAB4",#N/A,TRUE,"GENERAL";"TAB5",#N/A,TRUE,"GENERAL"}</definedName>
    <definedName name="tortas2" localSheetId="0">#REF!</definedName>
    <definedName name="tortas2" hidden="1">{"via1",#N/A,TRUE,"general";"via2",#N/A,TRUE,"general";"via3",#N/A,TRUE,"general"}</definedName>
    <definedName name="tot">#REF!</definedName>
    <definedName name="TOTAL" localSheetId="0">#REF!</definedName>
    <definedName name="TOTAL">#REF!</definedName>
    <definedName name="tr" localSheetId="0">#REF!</definedName>
    <definedName name="tr" hidden="1">{"TAB1",#N/A,TRUE,"GENERAL";"TAB2",#N/A,TRUE,"GENERAL";"TAB3",#N/A,TRUE,"GENERAL";"TAB4",#N/A,TRUE,"GENERAL";"TAB5",#N/A,TRUE,"GENERAL"}</definedName>
    <definedName name="TRABEXC">'[9]DATOS SEMANALES'!$F$88:$Y$108</definedName>
    <definedName name="TRAMO">#REF!</definedName>
    <definedName name="TRANSPORI" localSheetId="0" hidden="1">{#N/A,#N/A,TRUE,"INGENIERIA";#N/A,#N/A,TRUE,"COMPRAS";#N/A,#N/A,TRUE,"DIRECCION";#N/A,#N/A,TRUE,"RESUMEN"}</definedName>
    <definedName name="TRANSPORI" hidden="1">{#N/A,#N/A,TRUE,"INGENIERIA";#N/A,#N/A,TRUE,"COMPRAS";#N/A,#N/A,TRUE,"DIRECCION";#N/A,#N/A,TRUE,"RESUMEN"}</definedName>
    <definedName name="Transporte">[27]Trans!$A$12:$I$63</definedName>
    <definedName name="TRANSPORTES">[35]basicos!$A$149:$F$161</definedName>
    <definedName name="TRAT">[57]desmonte!$E$48</definedName>
    <definedName name="trest" localSheetId="0">#REF!</definedName>
    <definedName name="trest" hidden="1">{"TAB1",#N/A,TRUE,"GENERAL";"TAB2",#N/A,TRUE,"GENERAL";"TAB3",#N/A,TRUE,"GENERAL";"TAB4",#N/A,TRUE,"GENERAL";"TAB5",#N/A,TRUE,"GENERAL"}</definedName>
    <definedName name="tret" localSheetId="0">#REF!</definedName>
    <definedName name="tret" hidden="1">{"TAB1",#N/A,TRUE,"GENERAL";"TAB2",#N/A,TRUE,"GENERAL";"TAB3",#N/A,TRUE,"GENERAL";"TAB4",#N/A,TRUE,"GENERAL";"TAB5",#N/A,TRUE,"GENERAL"}</definedName>
    <definedName name="trh" localSheetId="0">#REF!</definedName>
    <definedName name="trh" hidden="1">{"via1",#N/A,TRUE,"general";"via2",#N/A,TRUE,"general";"via3",#N/A,TRUE,"general"}</definedName>
    <definedName name="trhfh" localSheetId="0">#REF!</definedName>
    <definedName name="trhfh" hidden="1">{"via1",#N/A,TRUE,"general";"via2",#N/A,TRUE,"general";"via3",#N/A,TRUE,"general"}</definedName>
    <definedName name="TRIANG">#REF!</definedName>
    <definedName name="trjfgjh" localSheetId="0">#REF!</definedName>
    <definedName name="trjfgjh" hidden="1">{"via1",#N/A,TRUE,"general";"via2",#N/A,TRUE,"general";"via3",#N/A,TRUE,"general"}</definedName>
    <definedName name="Trompo">[16]MATERIALES!$M$87</definedName>
    <definedName name="tru" localSheetId="0">#REF!</definedName>
    <definedName name="tru" hidden="1">{"via1",#N/A,TRUE,"general";"via2",#N/A,TRUE,"general";"via3",#N/A,TRUE,"general"}</definedName>
    <definedName name="truds" localSheetId="0">#REF!</definedName>
    <definedName name="truds" hidden="1">{"via1",#N/A,TRUE,"general";"via2",#N/A,TRUE,"general";"via3",#N/A,TRUE,"general"}</definedName>
    <definedName name="trutu" localSheetId="0">#REF!</definedName>
    <definedName name="trutu" hidden="1">{"via1",#N/A,TRUE,"general";"via2",#N/A,TRUE,"general";"via3",#N/A,TRUE,"general"}</definedName>
    <definedName name="trydfg" localSheetId="0">#REF!</definedName>
    <definedName name="trydfg" hidden="1">{"via1",#N/A,TRUE,"general";"via2",#N/A,TRUE,"general";"via3",#N/A,TRUE,"general"}</definedName>
    <definedName name="trydtrygf" localSheetId="0">#REF!</definedName>
    <definedName name="trydtrygf" hidden="1">{"via1",#N/A,TRUE,"general";"via2",#N/A,TRUE,"general";"via3",#N/A,TRUE,"general"}</definedName>
    <definedName name="tryery" localSheetId="0">#REF!</definedName>
    <definedName name="tryery" hidden="1">{"TAB1",#N/A,TRUE,"GENERAL";"TAB2",#N/A,TRUE,"GENERAL";"TAB3",#N/A,TRUE,"GENERAL";"TAB4",#N/A,TRUE,"GENERAL";"TAB5",#N/A,TRUE,"GENERAL"}</definedName>
    <definedName name="tryi6" localSheetId="0">#REF!</definedName>
    <definedName name="tryi6" hidden="1">{"TAB1",#N/A,TRUE,"GENERAL";"TAB2",#N/A,TRUE,"GENERAL";"TAB3",#N/A,TRUE,"GENERAL";"TAB4",#N/A,TRUE,"GENERAL";"TAB5",#N/A,TRUE,"GENERAL"}</definedName>
    <definedName name="tryrth" localSheetId="0">#REF!</definedName>
    <definedName name="tryrth" hidden="1">{"via1",#N/A,TRUE,"general";"via2",#N/A,TRUE,"general";"via3",#N/A,TRUE,"general"}</definedName>
    <definedName name="tsert" localSheetId="0">#REF!</definedName>
    <definedName name="tsert" hidden="1">{"TAB1",#N/A,TRUE,"GENERAL";"TAB2",#N/A,TRUE,"GENERAL";"TAB3",#N/A,TRUE,"GENERAL";"TAB4",#N/A,TRUE,"GENERAL";"TAB5",#N/A,TRUE,"GENERAL"}</definedName>
    <definedName name="TTA">[27]PRESUPUESTO!#REF!</definedName>
    <definedName name="TTB">[27]PRESUPUESTO!#REF!</definedName>
    <definedName name="TTC">[27]PRESUPUESTO!#REF!</definedName>
    <definedName name="TtCD" localSheetId="0">#REF!</definedName>
    <definedName name="TtCD">#REF!</definedName>
    <definedName name="TTE">[27]PRESUPUESTO!#REF!</definedName>
    <definedName name="TTL">[27]PRESUPUESTO!#REF!</definedName>
    <definedName name="TTR" localSheetId="0">#REF!</definedName>
    <definedName name="TTR" hidden="1">{"via1",#N/A,TRUE,"general";"via2",#N/A,TRUE,"general";"via3",#N/A,TRUE,"general"}</definedName>
    <definedName name="ttrff" localSheetId="0">#REF!</definedName>
    <definedName name="ttrff" hidden="1">{"via1",#N/A,TRUE,"general";"via2",#N/A,TRUE,"general";"via3",#N/A,TRUE,"general"}</definedName>
    <definedName name="ttt" localSheetId="0">#REF!</definedName>
    <definedName name="ttt" hidden="1">{"TAB1",#N/A,TRUE,"GENERAL";"TAB2",#N/A,TRUE,"GENERAL";"TAB3",#N/A,TRUE,"GENERAL";"TAB4",#N/A,TRUE,"GENERAL";"TAB5",#N/A,TRUE,"GENERAL"}</definedName>
    <definedName name="tttt7" localSheetId="0">#REF!</definedName>
    <definedName name="tttt7" hidden="1">{"via1",#N/A,TRUE,"general";"via2",#N/A,TRUE,"general";"via3",#N/A,TRUE,"general"}</definedName>
    <definedName name="tttthy" localSheetId="0">#REF!</definedName>
    <definedName name="tttthy" hidden="1">{"TAB1",#N/A,TRUE,"GENERAL";"TAB2",#N/A,TRUE,"GENERAL";"TAB3",#N/A,TRUE,"GENERAL";"TAB4",#N/A,TRUE,"GENERAL";"TAB5",#N/A,TRUE,"GENERAL"}</definedName>
    <definedName name="ttttr" localSheetId="0">#REF!</definedName>
    <definedName name="ttttr" hidden="1">{"via1",#N/A,TRUE,"general";"via2",#N/A,TRUE,"general";"via3",#N/A,TRUE,"general"}</definedName>
    <definedName name="ttttt" localSheetId="0">#REF!</definedName>
    <definedName name="ttttt" hidden="1">{"TAB1",#N/A,TRUE,"GENERAL";"TAB2",#N/A,TRUE,"GENERAL";"TAB3",#N/A,TRUE,"GENERAL";"TAB4",#N/A,TRUE,"GENERAL";"TAB5",#N/A,TRUE,"GENERAL"}</definedName>
    <definedName name="tu" localSheetId="0">#REF!</definedName>
    <definedName name="tu" hidden="1">{"via1",#N/A,TRUE,"general";"via2",#N/A,TRUE,"general";"via3",#N/A,TRUE,"general"}</definedName>
    <definedName name="tur" localSheetId="0">#REF!</definedName>
    <definedName name="tur" hidden="1">{"TAB1",#N/A,TRUE,"GENERAL";"TAB2",#N/A,TRUE,"GENERAL";"TAB3",#N/A,TRUE,"GENERAL";"TAB4",#N/A,TRUE,"GENERAL";"TAB5",#N/A,TRUE,"GENERAL"}</definedName>
    <definedName name="turu" localSheetId="0">#REF!</definedName>
    <definedName name="turu" hidden="1">{"TAB1",#N/A,TRUE,"GENERAL";"TAB2",#N/A,TRUE,"GENERAL";"TAB3",#N/A,TRUE,"GENERAL";"TAB4",#N/A,TRUE,"GENERAL";"TAB5",#N/A,TRUE,"GENERAL"}</definedName>
    <definedName name="twer" localSheetId="0">#REF!</definedName>
    <definedName name="twer" hidden="1">{"TAB1",#N/A,TRUE,"GENERAL";"TAB2",#N/A,TRUE,"GENERAL";"TAB3",#N/A,TRUE,"GENERAL";"TAB4",#N/A,TRUE,"GENERAL";"TAB5",#N/A,TRUE,"GENERAL"}</definedName>
    <definedName name="twet" localSheetId="0">#REF!</definedName>
    <definedName name="twet" hidden="1">{"TAB1",#N/A,TRUE,"GENERAL";"TAB2",#N/A,TRUE,"GENERAL";"TAB3",#N/A,TRUE,"GENERAL";"TAB4",#N/A,TRUE,"GENERAL";"TAB5",#N/A,TRUE,"GENERAL"}</definedName>
    <definedName name="ty" localSheetId="0">#REF!</definedName>
    <definedName name="ty" hidden="1">{"via1",#N/A,TRUE,"general";"via2",#N/A,TRUE,"general";"via3",#N/A,TRUE,"general"}</definedName>
    <definedName name="tyery" localSheetId="0">#REF!</definedName>
    <definedName name="tyery" hidden="1">{"via1",#N/A,TRUE,"general";"via2",#N/A,TRUE,"general";"via3",#N/A,TRUE,"general"}</definedName>
    <definedName name="tyj" localSheetId="0">#REF!</definedName>
    <definedName name="tyj" hidden="1">{"TAB1",#N/A,TRUE,"GENERAL";"TAB2",#N/A,TRUE,"GENERAL";"TAB3",#N/A,TRUE,"GENERAL";"TAB4",#N/A,TRUE,"GENERAL";"TAB5",#N/A,TRUE,"GENERAL"}</definedName>
    <definedName name="tyjtyj" localSheetId="0">#REF!</definedName>
    <definedName name="tyjtyj" hidden="1">{"TAB1",#N/A,TRUE,"GENERAL";"TAB2",#N/A,TRUE,"GENERAL";"TAB3",#N/A,TRUE,"GENERAL";"TAB4",#N/A,TRUE,"GENERAL";"TAB5",#N/A,TRUE,"GENERAL"}</definedName>
    <definedName name="tyjytjuyjuy" localSheetId="0">#REF!</definedName>
    <definedName name="tyjytjuyjuy" hidden="1">{"TAB1",#N/A,TRUE,"GENERAL";"TAB2",#N/A,TRUE,"GENERAL";"TAB3",#N/A,TRUE,"GENERAL";"TAB4",#N/A,TRUE,"GENERAL";"TAB5",#N/A,TRUE,"GENERAL"}</definedName>
    <definedName name="tyk" localSheetId="0">#REF!</definedName>
    <definedName name="tyk" hidden="1">{"via1",#N/A,TRUE,"general";"via2",#N/A,TRUE,"general";"via3",#N/A,TRUE,"general"}</definedName>
    <definedName name="tym" localSheetId="0">#REF!</definedName>
    <definedName name="tym" hidden="1">{"via1",#N/A,TRUE,"general";"via2",#N/A,TRUE,"general";"via3",#N/A,TRUE,"general"}</definedName>
    <definedName name="tyr" localSheetId="0">#REF!</definedName>
    <definedName name="tyr" hidden="1">{"via1",#N/A,TRUE,"general";"via2",#N/A,TRUE,"general";"via3",#N/A,TRUE,"general"}</definedName>
    <definedName name="tytgfhgfh" localSheetId="0">#REF!</definedName>
    <definedName name="tytgfhgfh" hidden="1">{"TAB1",#N/A,TRUE,"GENERAL";"TAB2",#N/A,TRUE,"GENERAL";"TAB3",#N/A,TRUE,"GENERAL";"TAB4",#N/A,TRUE,"GENERAL";"TAB5",#N/A,TRUE,"GENERAL"}</definedName>
    <definedName name="tyty" localSheetId="0">#REF!</definedName>
    <definedName name="tyty" hidden="1">{"TAB1",#N/A,TRUE,"GENERAL";"TAB2",#N/A,TRUE,"GENERAL";"TAB3",#N/A,TRUE,"GENERAL";"TAB4",#N/A,TRUE,"GENERAL";"TAB5",#N/A,TRUE,"GENERAL"}</definedName>
    <definedName name="TYUIYI" localSheetId="0">#REF!</definedName>
    <definedName name="TYUIYI" hidden="1">{"TAB1",#N/A,TRUE,"GENERAL";"TAB2",#N/A,TRUE,"GENERAL";"TAB3",#N/A,TRUE,"GENERAL";"TAB4",#N/A,TRUE,"GENERAL";"TAB5",#N/A,TRUE,"GENERAL"}</definedName>
    <definedName name="tyujh" localSheetId="0">#REF!</definedName>
    <definedName name="tyujh" hidden="1">{"TAB1",#N/A,TRUE,"GENERAL";"TAB2",#N/A,TRUE,"GENERAL";"TAB3",#N/A,TRUE,"GENERAL";"TAB4",#N/A,TRUE,"GENERAL";"TAB5",#N/A,TRUE,"GENERAL"}</definedName>
    <definedName name="tyuty" localSheetId="0">#REF!</definedName>
    <definedName name="tyuty" hidden="1">{"TAB1",#N/A,TRUE,"GENERAL";"TAB2",#N/A,TRUE,"GENERAL";"TAB3",#N/A,TRUE,"GENERAL";"TAB4",#N/A,TRUE,"GENERAL";"TAB5",#N/A,TRUE,"GENERAL"}</definedName>
    <definedName name="tyutyu" localSheetId="0">#REF!</definedName>
    <definedName name="tyutyu" hidden="1">{"via1",#N/A,TRUE,"general";"via2",#N/A,TRUE,"general";"via3",#N/A,TRUE,"general"}</definedName>
    <definedName name="tyxg" localSheetId="0">#REF!</definedName>
    <definedName name="tyxg" hidden="1">{"via1",#N/A,TRUE,"general";"via2",#N/A,TRUE,"general";"via3",#N/A,TRUE,"general"}</definedName>
    <definedName name="U" localSheetId="0">#REF!</definedName>
    <definedName name="u">#REF!</definedName>
    <definedName name="u3u" localSheetId="0">#REF!</definedName>
    <definedName name="u3u" hidden="1">{"TAB1",#N/A,TRUE,"GENERAL";"TAB2",#N/A,TRUE,"GENERAL";"TAB3",#N/A,TRUE,"GENERAL";"TAB4",#N/A,TRUE,"GENERAL";"TAB5",#N/A,TRUE,"GENERAL"}</definedName>
    <definedName name="u7u7" localSheetId="0">#REF!</definedName>
    <definedName name="u7u7" hidden="1">{"TAB1",#N/A,TRUE,"GENERAL";"TAB2",#N/A,TRUE,"GENERAL";"TAB3",#N/A,TRUE,"GENERAL";"TAB4",#N/A,TRUE,"GENERAL";"TAB5",#N/A,TRUE,"GENERAL"}</definedName>
    <definedName name="Ubicación" localSheetId="0">#REF!</definedName>
    <definedName name="Ubicación">#REF!</definedName>
    <definedName name="UI" localSheetId="0">#REF!</definedName>
    <definedName name="UI" hidden="1">{"via1",#N/A,TRUE,"general";"via2",#N/A,TRUE,"general";"via3",#N/A,TRUE,"general"}</definedName>
    <definedName name="uijhj" localSheetId="0">#REF!</definedName>
    <definedName name="uijhj" hidden="1">{"via1",#N/A,TRUE,"general";"via2",#N/A,TRUE,"general";"via3",#N/A,TRUE,"general"}</definedName>
    <definedName name="uio" localSheetId="0">#REF!</definedName>
    <definedName name="uio" hidden="1">{"TAB1",#N/A,TRUE,"GENERAL";"TAB2",#N/A,TRUE,"GENERAL";"TAB3",#N/A,TRUE,"GENERAL";"TAB4",#N/A,TRUE,"GENERAL";"TAB5",#N/A,TRUE,"GENERAL"}</definedName>
    <definedName name="uiou" localSheetId="0">#REF!</definedName>
    <definedName name="uiou" hidden="1">{"TAB1",#N/A,TRUE,"GENERAL";"TAB2",#N/A,TRUE,"GENERAL";"TAB3",#N/A,TRUE,"GENERAL";"TAB4",#N/A,TRUE,"GENERAL";"TAB5",#N/A,TRUE,"GENERAL"}</definedName>
    <definedName name="uir" localSheetId="0">#REF!</definedName>
    <definedName name="uir" hidden="1">{"via1",#N/A,TRUE,"general";"via2",#N/A,TRUE,"general";"via3",#N/A,TRUE,"general"}</definedName>
    <definedName name="uituii" localSheetId="0">#REF!</definedName>
    <definedName name="uituii" hidden="1">{"TAB1",#N/A,TRUE,"GENERAL";"TAB2",#N/A,TRUE,"GENERAL";"TAB3",#N/A,TRUE,"GENERAL";"TAB4",#N/A,TRUE,"GENERAL";"TAB5",#N/A,TRUE,"GENERAL"}</definedName>
    <definedName name="uityjj" localSheetId="0">#REF!</definedName>
    <definedName name="uityjj" hidden="1">{"via1",#N/A,TRUE,"general";"via2",#N/A,TRUE,"general";"via3",#N/A,TRUE,"general"}</definedName>
    <definedName name="uiufgj" localSheetId="0">#REF!</definedName>
    <definedName name="uiufgj" hidden="1">{"TAB1",#N/A,TRUE,"GENERAL";"TAB2",#N/A,TRUE,"GENERAL";"TAB3",#N/A,TRUE,"GENERAL";"TAB4",#N/A,TRUE,"GENERAL";"TAB5",#N/A,TRUE,"GENERAL"}</definedName>
    <definedName name="UIUYI" localSheetId="0">#REF!</definedName>
    <definedName name="UIUYI" hidden="1">{"TAB1",#N/A,TRUE,"GENERAL";"TAB2",#N/A,TRUE,"GENERAL";"TAB3",#N/A,TRUE,"GENERAL";"TAB4",#N/A,TRUE,"GENERAL";"TAB5",#N/A,TRUE,"GENERAL"}</definedName>
    <definedName name="UNDS">[20]UNDS!$A:$B</definedName>
    <definedName name="Unitarios" localSheetId="0">#REF!</definedName>
    <definedName name="Unitarios">#REF!</definedName>
    <definedName name="UOUIV" localSheetId="0">#REF!</definedName>
    <definedName name="UOUIV" hidden="1">{"TAB1",#N/A,TRUE,"GENERAL";"TAB2",#N/A,TRUE,"GENERAL";"TAB3",#N/A,TRUE,"GENERAL";"TAB4",#N/A,TRUE,"GENERAL";"TAB5",#N/A,TRUE,"GENERAL"}</definedName>
    <definedName name="uryur" localSheetId="0">#REF!</definedName>
    <definedName name="uryur" hidden="1">{"TAB1",#N/A,TRUE,"GENERAL";"TAB2",#N/A,TRUE,"GENERAL";"TAB3",#N/A,TRUE,"GENERAL";"TAB4",#N/A,TRUE,"GENERAL";"TAB5",#N/A,TRUE,"GENERAL"}</definedName>
    <definedName name="USO_RADIO">#REF!</definedName>
    <definedName name="uu" localSheetId="0">#REF!</definedName>
    <definedName name="uu" hidden="1">{"TAB1",#N/A,TRUE,"GENERAL";"TAB2",#N/A,TRUE,"GENERAL";"TAB3",#N/A,TRUE,"GENERAL";"TAB4",#N/A,TRUE,"GENERAL";"TAB5",#N/A,TRUE,"GENERAL"}</definedName>
    <definedName name="uuu" localSheetId="0">#REF!</definedName>
    <definedName name="uuu" hidden="1">{"TAB1",#N/A,TRUE,"GENERAL";"TAB2",#N/A,TRUE,"GENERAL";"TAB3",#N/A,TRUE,"GENERAL";"TAB4",#N/A,TRUE,"GENERAL";"TAB5",#N/A,TRUE,"GENERAL"}</definedName>
    <definedName name="UUUU">#REF!</definedName>
    <definedName name="uuuuo" localSheetId="0">#REF!</definedName>
    <definedName name="uuuuo" hidden="1">{"TAB1",#N/A,TRUE,"GENERAL";"TAB2",#N/A,TRUE,"GENERAL";"TAB3",#N/A,TRUE,"GENERAL";"TAB4",#N/A,TRUE,"GENERAL";"TAB5",#N/A,TRUE,"GENERAL"}</definedName>
    <definedName name="uuuuuj" localSheetId="0">#REF!</definedName>
    <definedName name="uuuuuj" hidden="1">{"via1",#N/A,TRUE,"general";"via2",#N/A,TRUE,"general";"via3",#N/A,TRUE,"general"}</definedName>
    <definedName name="uwkap" localSheetId="0">#REF!</definedName>
    <definedName name="uwkap" hidden="1">{"TAB1",#N/A,TRUE,"GENERAL";"TAB2",#N/A,TRUE,"GENERAL";"TAB3",#N/A,TRUE,"GENERAL";"TAB4",#N/A,TRUE,"GENERAL";"TAB5",#N/A,TRUE,"GENERAL"}</definedName>
    <definedName name="uyiyiy" localSheetId="0">#REF!</definedName>
    <definedName name="uyiyiy" hidden="1">{"TAB1",#N/A,TRUE,"GENERAL";"TAB2",#N/A,TRUE,"GENERAL";"TAB3",#N/A,TRUE,"GENERAL";"TAB4",#N/A,TRUE,"GENERAL";"TAB5",#N/A,TRUE,"GENERAL"}</definedName>
    <definedName name="uytu" localSheetId="0">#REF!</definedName>
    <definedName name="uytu" hidden="1">{"TAB1",#N/A,TRUE,"GENERAL";"TAB2",#N/A,TRUE,"GENERAL";"TAB3",#N/A,TRUE,"GENERAL";"TAB4",#N/A,TRUE,"GENERAL";"TAB5",#N/A,TRUE,"GENERAL"}</definedName>
    <definedName name="uyur" localSheetId="0">#REF!</definedName>
    <definedName name="uyur" hidden="1">{"via1",#N/A,TRUE,"general";"via2",#N/A,TRUE,"general";"via3",#N/A,TRUE,"general"}</definedName>
    <definedName name="v" localSheetId="0">#REF!</definedName>
    <definedName name="v" hidden="1">{"TAB1",#N/A,TRUE,"GENERAL";"TAB2",#N/A,TRUE,"GENERAL";"TAB3",#N/A,TRUE,"GENERAL";"TAB4",#N/A,TRUE,"GENERAL";"TAB5",#N/A,TRUE,"GENERAL"}</definedName>
    <definedName name="VALDES" localSheetId="0">#REF!</definedName>
    <definedName name="VALDES">#REF!</definedName>
    <definedName name="valor1" localSheetId="0">#REF!</definedName>
    <definedName name="valor1">#REF!</definedName>
    <definedName name="VALOR1222">#REF!</definedName>
    <definedName name="valor2" localSheetId="0">#REF!</definedName>
    <definedName name="valor2">#REF!</definedName>
    <definedName name="VALOR3" localSheetId="0">#REF!</definedName>
    <definedName name="VALOR3">#REF!</definedName>
    <definedName name="VALOR55">#REF!</definedName>
    <definedName name="vbvbvbvb" localSheetId="0">#REF!</definedName>
    <definedName name="vbvbvbvb" hidden="1">{"TAB1",#N/A,TRUE,"GENERAL";"TAB2",#N/A,TRUE,"GENERAL";"TAB3",#N/A,TRUE,"GENERAL";"TAB4",#N/A,TRUE,"GENERAL";"TAB5",#N/A,TRUE,"GENERAL"}</definedName>
    <definedName name="VCONTRATO">'[58]ACTA 1 INTERV'!$I$4</definedName>
    <definedName name="vdfvuio" localSheetId="0">#REF!</definedName>
    <definedName name="vdfvuio" hidden="1">{"via1",#N/A,TRUE,"general";"via2",#N/A,TRUE,"general";"via3",#N/A,TRUE,"general"}</definedName>
    <definedName name="vdsvnj" localSheetId="0">#REF!</definedName>
    <definedName name="vdsvnj" hidden="1">{"via1",#N/A,TRUE,"general";"via2",#N/A,TRUE,"general";"via3",#N/A,TRUE,"general"}</definedName>
    <definedName name="VEH">'[9]DATOS SEMANALES'!$F$109:$Y$122</definedName>
    <definedName name="VentaAiu" localSheetId="0">#REF!</definedName>
    <definedName name="VentaAiu">#REF!</definedName>
    <definedName name="vfbgnhyt" localSheetId="0">#REF!</definedName>
    <definedName name="vfbgnhyt" hidden="1">{"via1",#N/A,TRUE,"general";"via2",#N/A,TRUE,"general";"via3",#N/A,TRUE,"general"}</definedName>
    <definedName name="vfvdv" localSheetId="0">#REF!</definedName>
    <definedName name="vfvdv" hidden="1">{"TAB1",#N/A,TRUE,"GENERAL";"TAB2",#N/A,TRUE,"GENERAL";"TAB3",#N/A,TRUE,"GENERAL";"TAB4",#N/A,TRUE,"GENERAL";"TAB5",#N/A,TRUE,"GENERAL"}</definedName>
    <definedName name="vfvf" localSheetId="0">#REF!</definedName>
    <definedName name="vfvf" hidden="1">{"TAB1",#N/A,TRUE,"GENERAL";"TAB2",#N/A,TRUE,"GENERAL";"TAB3",#N/A,TRUE,"GENERAL";"TAB4",#N/A,TRUE,"GENERAL";"TAB5",#N/A,TRUE,"GENERAL"}</definedName>
    <definedName name="VIA">#REF!</definedName>
    <definedName name="vk" localSheetId="0">#REF!</definedName>
    <definedName name="vk" hidden="1">{"via1",#N/A,TRUE,"general";"via2",#N/A,TRUE,"general";"via3",#N/A,TRUE,"general"}</definedName>
    <definedName name="vnbvxb" localSheetId="0">#REF!</definedName>
    <definedName name="vnbvxb" hidden="1">{"via1",#N/A,TRUE,"general";"via2",#N/A,TRUE,"general";"via3",#N/A,TRUE,"general"}</definedName>
    <definedName name="VNVBN" localSheetId="0">#REF!</definedName>
    <definedName name="VNVBN" hidden="1">{"TAB1",#N/A,TRUE,"GENERAL";"TAB2",#N/A,TRUE,"GENERAL";"TAB3",#N/A,TRUE,"GENERAL";"TAB4",#N/A,TRUE,"GENERAL";"TAB5",#N/A,TRUE,"GENERAL"}</definedName>
    <definedName name="VRTTLPPTO">#REF!</definedName>
    <definedName name="vs">#REF!</definedName>
    <definedName name="vsdfj" localSheetId="0">#REF!</definedName>
    <definedName name="vsdfj" hidden="1">{"via1",#N/A,TRUE,"general";"via2",#N/A,TRUE,"general";"via3",#N/A,TRUE,"general"}</definedName>
    <definedName name="vt" localSheetId="0">#REF!</definedName>
    <definedName name="vt" hidden="1">{"via1",#N/A,TRUE,"general";"via2",#N/A,TRUE,"general";"via3",#N/A,TRUE,"general"}</definedName>
    <definedName name="vvcxv" localSheetId="0">#REF!</definedName>
    <definedName name="vvcxv" hidden="1">{"TAB1",#N/A,TRUE,"GENERAL";"TAB2",#N/A,TRUE,"GENERAL";"TAB3",#N/A,TRUE,"GENERAL";"TAB4",#N/A,TRUE,"GENERAL";"TAB5",#N/A,TRUE,"GENERAL"}</definedName>
    <definedName name="VVV" localSheetId="0">#REF!</definedName>
    <definedName name="vvv">#REF!</definedName>
    <definedName name="vvvvt" localSheetId="0">#REF!</definedName>
    <definedName name="vvvvt" hidden="1">{"via1",#N/A,TRUE,"general";"via2",#N/A,TRUE,"general";"via3",#N/A,TRUE,"general"}</definedName>
    <definedName name="vvvvvvf" localSheetId="0">#REF!</definedName>
    <definedName name="vvvvvvf" hidden="1">{"via1",#N/A,TRUE,"general";"via2",#N/A,TRUE,"general";"via3",#N/A,TRUE,"general"}</definedName>
    <definedName name="vy" localSheetId="0">#REF!</definedName>
    <definedName name="vy" hidden="1">{"TAB1",#N/A,TRUE,"GENERAL";"TAB2",#N/A,TRUE,"GENERAL";"TAB3",#N/A,TRUE,"GENERAL";"TAB4",#N/A,TRUE,"GENERAL";"TAB5",#N/A,TRUE,"GENERAL"}</definedName>
    <definedName name="W">#REF!</definedName>
    <definedName name="w2w2w" localSheetId="0">#REF!</definedName>
    <definedName name="w2w2w" hidden="1">{"via1",#N/A,TRUE,"general";"via2",#N/A,TRUE,"general";"via3",#N/A,TRUE,"general"}</definedName>
    <definedName name="WDFSDF" localSheetId="0">#REF!</definedName>
    <definedName name="WDFSDF">#REF!</definedName>
    <definedName name="WEFVETRE">#REF!</definedName>
    <definedName name="WEFWE" localSheetId="0">#REF!</definedName>
    <definedName name="WEFWE">#REF!</definedName>
    <definedName name="WER">'[12]Res-Accide-10'!$S$2:$S$7</definedName>
    <definedName name="werew" localSheetId="0">#REF!</definedName>
    <definedName name="werew" hidden="1">{"TAB1",#N/A,TRUE,"GENERAL";"TAB2",#N/A,TRUE,"GENERAL";"TAB3",#N/A,TRUE,"GENERAL";"TAB4",#N/A,TRUE,"GENERAL";"TAB5",#N/A,TRUE,"GENERAL"}</definedName>
    <definedName name="WEREWR" localSheetId="0">#REF!</definedName>
    <definedName name="WEREWR" hidden="1">{"via1",#N/A,TRUE,"general";"via2",#N/A,TRUE,"general";"via3",#N/A,TRUE,"general"}</definedName>
    <definedName name="werfdsf" localSheetId="0">#REF!</definedName>
    <definedName name="werfdsf" hidden="1">{"TAB1",#N/A,TRUE,"GENERAL";"TAB2",#N/A,TRUE,"GENERAL";"TAB3",#N/A,TRUE,"GENERAL";"TAB4",#N/A,TRUE,"GENERAL";"TAB5",#N/A,TRUE,"GENERAL"}</definedName>
    <definedName name="werh" localSheetId="0">#REF!</definedName>
    <definedName name="werh" hidden="1">{"via1",#N/A,TRUE,"general";"via2",#N/A,TRUE,"general";"via3",#N/A,TRUE,"general"}</definedName>
    <definedName name="wersfdfrguyo" localSheetId="0">#REF!</definedName>
    <definedName name="wersfdfrguyo" hidden="1">{"via1",#N/A,TRUE,"general";"via2",#N/A,TRUE,"general";"via3",#N/A,TRUE,"general"}</definedName>
    <definedName name="werwr" localSheetId="0">#REF!</definedName>
    <definedName name="werwr" hidden="1">{"via1",#N/A,TRUE,"general";"via2",#N/A,TRUE,"general";"via3",#N/A,TRUE,"general"}</definedName>
    <definedName name="WERWVN" localSheetId="0">#REF!</definedName>
    <definedName name="WERWVN" hidden="1">{"TAB1",#N/A,TRUE,"GENERAL";"TAB2",#N/A,TRUE,"GENERAL";"TAB3",#N/A,TRUE,"GENERAL";"TAB4",#N/A,TRUE,"GENERAL";"TAB5",#N/A,TRUE,"GENERAL"}</definedName>
    <definedName name="wetrew" localSheetId="0">#REF!</definedName>
    <definedName name="wetrew" hidden="1">{"via1",#N/A,TRUE,"general";"via2",#N/A,TRUE,"general";"via3",#N/A,TRUE,"general"}</definedName>
    <definedName name="wettt" localSheetId="0">#REF!</definedName>
    <definedName name="wettt" hidden="1">{"via1",#N/A,TRUE,"general";"via2",#N/A,TRUE,"general";"via3",#N/A,TRUE,"general"}</definedName>
    <definedName name="wetwretd" localSheetId="0">#REF!</definedName>
    <definedName name="wetwretd" hidden="1">{"via1",#N/A,TRUE,"general";"via2",#N/A,TRUE,"general";"via3",#N/A,TRUE,"general"}</definedName>
    <definedName name="wew" localSheetId="0">#REF!</definedName>
    <definedName name="wew" hidden="1">{"via1",#N/A,TRUE,"general";"via2",#N/A,TRUE,"general";"via3",#N/A,TRUE,"general"}</definedName>
    <definedName name="wffag" localSheetId="0">#REF!</definedName>
    <definedName name="wffag" hidden="1">{"via1",#N/A,TRUE,"general";"via2",#N/A,TRUE,"general";"via3",#N/A,TRUE,"general"}</definedName>
    <definedName name="WILSON" localSheetId="0">#REF!</definedName>
    <definedName name="WILSON">'[12]Res-Accide-10'!#REF!</definedName>
    <definedName name="WQEEWQ" localSheetId="0">#REF!</definedName>
    <definedName name="WQEEWQ" hidden="1">{"TAB1",#N/A,TRUE,"GENERAL";"TAB2",#N/A,TRUE,"GENERAL";"TAB3",#N/A,TRUE,"GENERAL";"TAB4",#N/A,TRUE,"GENERAL";"TAB5",#N/A,TRUE,"GENERAL"}</definedName>
    <definedName name="wrn.ESTADO._.REHABILITACION." localSheetId="0">#REF!</definedName>
    <definedName name="wrn.ESTADO._.REHABILITACION." hidden="1">{"PRES REHAB ARM-PER POR ITEMS  KM A KM",#N/A,TRUE,"Rehabilitacion Arm-Per"}</definedName>
    <definedName name="wrn.FORMATOS."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localSheetId="0">#REF!</definedName>
    <definedName name="wrn.GENERAL." hidden="1">{"TAB1",#N/A,TRUE,"GENERAL";"TAB2",#N/A,TRUE,"GENERAL";"TAB3",#N/A,TRUE,"GENERAL";"TAB4",#N/A,TRUE,"GENERAL";"TAB5",#N/A,TRUE,"GENERAL"}</definedName>
    <definedName name="wrn.GERENCIA." localSheetId="0" hidden="1">{#N/A,#N/A,TRUE,"INGENIERIA";#N/A,#N/A,TRUE,"COMPRAS";#N/A,#N/A,TRUE,"DIRECCION";#N/A,#N/A,TRUE,"RESUMEN"}</definedName>
    <definedName name="wrn.GERENCIA." hidden="1">{#N/A,#N/A,TRUE,"INGENIERIA";#N/A,#N/A,TRUE,"COMPRAS";#N/A,#N/A,TRUE,"DIRECCION";#N/A,#N/A,TRUE,"RESUMEN"}</definedName>
    <definedName name="wrn.OBRASC." localSheetId="0" hidden="1">{"AURES1",#N/A,FALSE,"GENERAL";"AURES2",#N/A,FALSE,"GENERAL";"AURES3",#N/A,FALSE,"GENERAL";"AURES4",#N/A,FALSE,"GENERAL";"AURES5",#N/A,FALSE,"GENERAL";"AURES6",#N/A,FALSE,"GENERAL";"AURES7",#N/A,FALSE,"GENERAL"}</definedName>
    <definedName name="wrn.OBRASC." hidden="1">{"AURES1",#N/A,FALSE,"GENERAL";"AURES2",#N/A,FALSE,"GENERAL";"AURES3",#N/A,FALSE,"GENERAL";"AURES4",#N/A,FALSE,"GENERAL";"AURES5",#N/A,FALSE,"GENERAL";"AURES6",#N/A,FALSE,"GENERAL";"AURES7",#N/A,FALSE,"GENERAL"}</definedName>
    <definedName name="wrn.Resumen." localSheetId="0" hidden="1">{#N/A,#N/A,FALSE,"Hoja1";#N/A,#N/A,FALSE,"Hoja2"}</definedName>
    <definedName name="wrn.Resumen." hidden="1">{#N/A,#N/A,FALSE,"Hoja1";#N/A,#N/A,FALSE,"Hoja2"}</definedName>
    <definedName name="wrn.via." localSheetId="0">#REF!</definedName>
    <definedName name="wrn.via." hidden="1">{"via1",#N/A,TRUE,"general";"via2",#N/A,TRUE,"general";"via3",#N/A,TRUE,"general"}</definedName>
    <definedName name="WSERWEER" localSheetId="0">#REF!</definedName>
    <definedName name="WSERWEER">#REF!</definedName>
    <definedName name="wsnhed" localSheetId="0">#REF!</definedName>
    <definedName name="wsnhed" hidden="1">{"via1",#N/A,TRUE,"general";"via2",#N/A,TRUE,"general";"via3",#N/A,TRUE,"general"}</definedName>
    <definedName name="wswswsqa" localSheetId="0">#REF!</definedName>
    <definedName name="wswswsqa" hidden="1">{"via1",#N/A,TRUE,"general";"via2",#N/A,TRUE,"general";"via3",#N/A,TRUE,"general"}</definedName>
    <definedName name="wtt" localSheetId="0">#REF!</definedName>
    <definedName name="wtt" hidden="1">{"TAB1",#N/A,TRUE,"GENERAL";"TAB2",#N/A,TRUE,"GENERAL";"TAB3",#N/A,TRUE,"GENERAL";"TAB4",#N/A,TRUE,"GENERAL";"TAB5",#N/A,TRUE,"GENERAL"}</definedName>
    <definedName name="wvu.TAB1." localSheetId="0"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localSheetId="0"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localSheetId="0"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localSheetId="0"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localSheetId="0"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localSheetId="0">#REF!</definedName>
    <definedName name="wwded3" hidden="1">{"via1",#N/A,TRUE,"general";"via2",#N/A,TRUE,"general";"via3",#N/A,TRUE,"general"}</definedName>
    <definedName name="wWW">#REF!</definedName>
    <definedName name="wwwwe" localSheetId="0">#REF!</definedName>
    <definedName name="wwwwe" hidden="1">{"TAB1",#N/A,TRUE,"GENERAL";"TAB2",#N/A,TRUE,"GENERAL";"TAB3",#N/A,TRUE,"GENERAL";"TAB4",#N/A,TRUE,"GENERAL";"TAB5",#N/A,TRUE,"GENERAL"}</definedName>
    <definedName name="wwwwwww">#REF!</definedName>
    <definedName name="WX">'[9]DATOS SEMANALES'!#REF!</definedName>
    <definedName name="wyty" localSheetId="0">#REF!</definedName>
    <definedName name="wyty" hidden="1">{"via1",#N/A,TRUE,"general";"via2",#N/A,TRUE,"general";"via3",#N/A,TRUE,"general"}</definedName>
    <definedName name="x">#REF!</definedName>
    <definedName name="xcbvbs" localSheetId="0">#REF!</definedName>
    <definedName name="xcbvbs" hidden="1">{"TAB1",#N/A,TRUE,"GENERAL";"TAB2",#N/A,TRUE,"GENERAL";"TAB3",#N/A,TRUE,"GENERAL";"TAB4",#N/A,TRUE,"GENERAL";"TAB5",#N/A,TRUE,"GENERAL"}</definedName>
    <definedName name="xsxs" localSheetId="0">#REF!</definedName>
    <definedName name="xsxs" hidden="1">{"TAB1",#N/A,TRUE,"GENERAL";"TAB2",#N/A,TRUE,"GENERAL";"TAB3",#N/A,TRUE,"GENERAL";"TAB4",#N/A,TRUE,"GENERAL";"TAB5",#N/A,TRUE,"GENERAL"}</definedName>
    <definedName name="XX" localSheetId="0">#REF!</definedName>
    <definedName name="XX">#REF!</definedName>
    <definedName name="xxfg" localSheetId="0">#REF!</definedName>
    <definedName name="xxfg" hidden="1">{"via1",#N/A,TRUE,"general";"via2",#N/A,TRUE,"general";"via3",#N/A,TRUE,"general"}</definedName>
    <definedName name="xxxxxds" localSheetId="0">#REF!</definedName>
    <definedName name="xxxxxds" hidden="1">{"via1",#N/A,TRUE,"general";"via2",#N/A,TRUE,"general";"via3",#N/A,TRUE,"general"}</definedName>
    <definedName name="XXXXXXXXXX" localSheetId="0">#REF!</definedName>
    <definedName name="XXXXXXXXXX">#REF!</definedName>
    <definedName name="xxxxxxxxxx29" localSheetId="0">#REF!</definedName>
    <definedName name="xxxxxxxxxx29" hidden="1">{"via1",#N/A,TRUE,"general";"via2",#N/A,TRUE,"general";"via3",#N/A,TRUE,"general"}</definedName>
    <definedName name="XXXXXXXXXXXX" localSheetId="0">#REF!</definedName>
    <definedName name="XXXXXXXXXXXX">#REF!</definedName>
    <definedName name="xz">#REF!</definedName>
    <definedName name="xzx">'[9]DATOS SEMANALES'!#REF!</definedName>
    <definedName name="XZXZV" localSheetId="0">#REF!</definedName>
    <definedName name="XZXZV" hidden="1">{"via1",#N/A,TRUE,"general";"via2",#N/A,TRUE,"general";"via3",#N/A,TRUE,"general"}</definedName>
    <definedName name="y" localSheetId="0" hidden="1">{"via1",#N/A,TRUE,"general";"via2",#N/A,TRUE,"general";"via3",#N/A,TRUE,"general"}</definedName>
    <definedName name="y" hidden="1">{"via1",#N/A,TRUE,"general";"via2",#N/A,TRUE,"general";"via3",#N/A,TRUE,"general"}</definedName>
    <definedName name="y6y6" localSheetId="0">#REF!</definedName>
    <definedName name="y6y6" hidden="1">{"via1",#N/A,TRUE,"general";"via2",#N/A,TRUE,"general";"via3",#N/A,TRUE,"general"}</definedName>
    <definedName name="YA" localSheetId="0">#REF!</definedName>
    <definedName name="YA">#REF!</definedName>
    <definedName name="yery" localSheetId="0">#REF!</definedName>
    <definedName name="yery" hidden="1">{"via1",#N/A,TRUE,"general";"via2",#N/A,TRUE,"general";"via3",#N/A,TRUE,"general"}</definedName>
    <definedName name="yhy" localSheetId="0">#REF!</definedName>
    <definedName name="yhy" hidden="1">{"TAB1",#N/A,TRUE,"GENERAL";"TAB2",#N/A,TRUE,"GENERAL";"TAB3",#N/A,TRUE,"GENERAL";"TAB4",#N/A,TRUE,"GENERAL";"TAB5",#N/A,TRUE,"GENERAL"}</definedName>
    <definedName name="yjyj" localSheetId="0">#REF!</definedName>
    <definedName name="yjyj" hidden="1">{"TAB1",#N/A,TRUE,"GENERAL";"TAB2",#N/A,TRUE,"GENERAL";"TAB3",#N/A,TRUE,"GENERAL";"TAB4",#N/A,TRUE,"GENERAL";"TAB5",#N/A,TRUE,"GENERAL"}</definedName>
    <definedName name="yrey" localSheetId="0">#REF!</definedName>
    <definedName name="yrey" hidden="1">{"via1",#N/A,TRUE,"general";"via2",#N/A,TRUE,"general";"via3",#N/A,TRUE,"general"}</definedName>
    <definedName name="yry" localSheetId="0">#REF!</definedName>
    <definedName name="yry" hidden="1">{"via1",#N/A,TRUE,"general";"via2",#N/A,TRUE,"general";"via3",#N/A,TRUE,"general"}</definedName>
    <definedName name="ytj" localSheetId="0">#REF!</definedName>
    <definedName name="ytj" hidden="1">{"TAB1",#N/A,TRUE,"GENERAL";"TAB2",#N/A,TRUE,"GENERAL";"TAB3",#N/A,TRUE,"GENERAL";"TAB4",#N/A,TRUE,"GENERAL";"TAB5",#N/A,TRUE,"GENERAL"}</definedName>
    <definedName name="ytjt6" localSheetId="0">#REF!</definedName>
    <definedName name="ytjt6" hidden="1">{"via1",#N/A,TRUE,"general";"via2",#N/A,TRUE,"general";"via3",#N/A,TRUE,"general"}</definedName>
    <definedName name="ytrwyr" localSheetId="0">#REF!</definedName>
    <definedName name="ytrwyr" hidden="1">{"TAB1",#N/A,TRUE,"GENERAL";"TAB2",#N/A,TRUE,"GENERAL";"TAB3",#N/A,TRUE,"GENERAL";"TAB4",#N/A,TRUE,"GENERAL";"TAB5",#N/A,TRUE,"GENERAL"}</definedName>
    <definedName name="ytry" localSheetId="0">#REF!</definedName>
    <definedName name="ytry" hidden="1">{"via1",#N/A,TRUE,"general";"via2",#N/A,TRUE,"general";"via3",#N/A,TRUE,"general"}</definedName>
    <definedName name="ytryrty" localSheetId="0">#REF!</definedName>
    <definedName name="ytryrty" hidden="1">{"via1",#N/A,TRUE,"general";"via2",#N/A,TRUE,"general";"via3",#N/A,TRUE,"general"}</definedName>
    <definedName name="YTRYUYT" localSheetId="0">#REF!</definedName>
    <definedName name="YTRYUYT" hidden="1">{"TAB1",#N/A,TRUE,"GENERAL";"TAB2",#N/A,TRUE,"GENERAL";"TAB3",#N/A,TRUE,"GENERAL";"TAB4",#N/A,TRUE,"GENERAL";"TAB5",#N/A,TRUE,"GENERAL"}</definedName>
    <definedName name="ytudfgd" localSheetId="0">#REF!</definedName>
    <definedName name="ytudfgd" hidden="1">{"TAB1",#N/A,TRUE,"GENERAL";"TAB2",#N/A,TRUE,"GENERAL";"TAB3",#N/A,TRUE,"GENERAL";"TAB4",#N/A,TRUE,"GENERAL";"TAB5",#N/A,TRUE,"GENERAL"}</definedName>
    <definedName name="yturtu7" localSheetId="0">#REF!</definedName>
    <definedName name="yturtu7" hidden="1">{"TAB1",#N/A,TRUE,"GENERAL";"TAB2",#N/A,TRUE,"GENERAL";"TAB3",#N/A,TRUE,"GENERAL";"TAB4",#N/A,TRUE,"GENERAL";"TAB5",#N/A,TRUE,"GENERAL"}</definedName>
    <definedName name="yturu" localSheetId="0">#REF!</definedName>
    <definedName name="yturu" hidden="1">{"TAB1",#N/A,TRUE,"GENERAL";"TAB2",#N/A,TRUE,"GENERAL";"TAB3",#N/A,TRUE,"GENERAL";"TAB4",#N/A,TRUE,"GENERAL";"TAB5",#N/A,TRUE,"GENERAL"}</definedName>
    <definedName name="ytuytfgh" localSheetId="0">#REF!</definedName>
    <definedName name="ytuytfgh" hidden="1">{"via1",#N/A,TRUE,"general";"via2",#N/A,TRUE,"general";"via3",#N/A,TRUE,"general"}</definedName>
    <definedName name="yty" localSheetId="0">#REF!</definedName>
    <definedName name="yty" hidden="1">{"TAB1",#N/A,TRUE,"GENERAL";"TAB2",#N/A,TRUE,"GENERAL";"TAB3",#N/A,TRUE,"GENERAL";"TAB4",#N/A,TRUE,"GENERAL";"TAB5",#N/A,TRUE,"GENERAL"}</definedName>
    <definedName name="ytyyh" localSheetId="0">#REF!</definedName>
    <definedName name="ytyyh" hidden="1">{"via1",#N/A,TRUE,"general";"via2",#N/A,TRUE,"general";"via3",#N/A,TRUE,"general"}</definedName>
    <definedName name="ytzacdfg" localSheetId="0">#REF!</definedName>
    <definedName name="ytzacdfg" hidden="1">{"TAB1",#N/A,TRUE,"GENERAL";"TAB2",#N/A,TRUE,"GENERAL";"TAB3",#N/A,TRUE,"GENERAL";"TAB4",#N/A,TRUE,"GENERAL";"TAB5",#N/A,TRUE,"GENERAL"}</definedName>
    <definedName name="yu" localSheetId="0">#REF!</definedName>
    <definedName name="yu" hidden="1">{"TAB1",#N/A,TRUE,"GENERAL";"TAB2",#N/A,TRUE,"GENERAL";"TAB3",#N/A,TRUE,"GENERAL";"TAB4",#N/A,TRUE,"GENERAL";"TAB5",#N/A,TRUE,"GENERAL"}</definedName>
    <definedName name="yudre54" localSheetId="0">#REF!</definedName>
    <definedName name="yudre54" hidden="1">{"TAB1",#N/A,TRUE,"GENERAL";"TAB2",#N/A,TRUE,"GENERAL";"TAB3",#N/A,TRUE,"GENERAL";"TAB4",#N/A,TRUE,"GENERAL";"TAB5",#N/A,TRUE,"GENERAL"}</definedName>
    <definedName name="yuhgh" localSheetId="0">#REF!</definedName>
    <definedName name="yuhgh" hidden="1">{"TAB1",#N/A,TRUE,"GENERAL";"TAB2",#N/A,TRUE,"GENERAL";"TAB3",#N/A,TRUE,"GENERAL";"TAB4",#N/A,TRUE,"GENERAL";"TAB5",#N/A,TRUE,"GENERAL"}</definedName>
    <definedName name="yutu" localSheetId="0">#REF!</definedName>
    <definedName name="yutu" hidden="1">{"via1",#N/A,TRUE,"general";"via2",#N/A,TRUE,"general";"via3",#N/A,TRUE,"general"}</definedName>
    <definedName name="yuuiiy" localSheetId="0">#REF!</definedName>
    <definedName name="yuuiiy" hidden="1">{"via1",#N/A,TRUE,"general";"via2",#N/A,TRUE,"general";"via3",#N/A,TRUE,"general"}</definedName>
    <definedName name="yuuuuuu" localSheetId="0">#REF!</definedName>
    <definedName name="yuuuuuu" hidden="1">{"via1",#N/A,TRUE,"general";"via2",#N/A,TRUE,"general";"via3",#N/A,TRUE,"general"}</definedName>
    <definedName name="yy" localSheetId="0">#REF!</definedName>
    <definedName name="yy" hidden="1">{"via1",#N/A,TRUE,"general";"via2",#N/A,TRUE,"general";"via3",#N/A,TRUE,"general"}</definedName>
    <definedName name="yyy" localSheetId="0">#REF!</definedName>
    <definedName name="yyy" hidden="1">{"TAB1",#N/A,TRUE,"GENERAL";"TAB2",#N/A,TRUE,"GENERAL";"TAB3",#N/A,TRUE,"GENERAL";"TAB4",#N/A,TRUE,"GENERAL";"TAB5",#N/A,TRUE,"GENERAL"}</definedName>
    <definedName name="yyyuh" localSheetId="0">#REF!</definedName>
    <definedName name="yyyuh" hidden="1">{"TAB1",#N/A,TRUE,"GENERAL";"TAB2",#N/A,TRUE,"GENERAL";"TAB3",#N/A,TRUE,"GENERAL";"TAB4",#N/A,TRUE,"GENERAL";"TAB5",#N/A,TRUE,"GENERAL"}</definedName>
    <definedName name="yyyyhhh" localSheetId="0">#REF!</definedName>
    <definedName name="yyyyhhh" hidden="1">{"TAB1",#N/A,TRUE,"GENERAL";"TAB2",#N/A,TRUE,"GENERAL";"TAB3",#N/A,TRUE,"GENERAL";"TAB4",#N/A,TRUE,"GENERAL";"TAB5",#N/A,TRUE,"GENERAL"}</definedName>
    <definedName name="yyyyyf" localSheetId="0">#REF!</definedName>
    <definedName name="yyyyyf" hidden="1">{"via1",#N/A,TRUE,"general";"via2",#N/A,TRUE,"general";"via3",#N/A,TRUE,"general"}</definedName>
    <definedName name="z" localSheetId="0">#REF!</definedName>
    <definedName name="z">#REF!</definedName>
    <definedName name="Z_086A872D_15DF_436A_8459_CE22F6819FF4_.wvu.Rows" hidden="1">[4]Presentacion!#REF!</definedName>
    <definedName name="Z_D55C8B2E_861A_459E_9D09_3AF38A1DE99E_.wvu.Rows" hidden="1">[4]Presentacion!#REF!</definedName>
    <definedName name="Z_F540D718_D9AA_403F_AE49_60D937FD77E5_.wvu.Rows" hidden="1">[4]Presentacion!#REF!</definedName>
    <definedName name="zdervr" localSheetId="0">#REF!</definedName>
    <definedName name="zdervr" hidden="1">{"via1",#N/A,TRUE,"general";"via2",#N/A,TRUE,"general";"via3",#N/A,TRUE,"general"}</definedName>
    <definedName name="ZDF" localSheetId="0">#REF!</definedName>
    <definedName name="ZDF">#REF!</definedName>
    <definedName name="zx">#REF!</definedName>
    <definedName name="zxczds" localSheetId="0">#REF!</definedName>
    <definedName name="zxczds" hidden="1">{"TAB1",#N/A,TRUE,"GENERAL";"TAB2",#N/A,TRUE,"GENERAL";"TAB3",#N/A,TRUE,"GENERAL";"TAB4",#N/A,TRUE,"GENERAL";"TAB5",#N/A,TRUE,"GENERAL"}</definedName>
    <definedName name="zxsdftyu" localSheetId="0">#REF!</definedName>
    <definedName name="zxsdftyu" hidden="1">{"via1",#N/A,TRUE,"general";"via2",#N/A,TRUE,"general";"via3",#N/A,TRUE,"general"}</definedName>
    <definedName name="zxvxczv" localSheetId="0">#REF!</definedName>
    <definedName name="zxvxczv" hidden="1">{"via1",#N/A,TRUE,"general";"via2",#N/A,TRUE,"general";"via3",#N/A,TRUE,"general"}</definedName>
    <definedName name="ZZZZZZZZZZZ" localSheetId="0">#REF!</definedName>
    <definedName name="ZZZZZZZZZZZ">'[22]A. P. U.'!#REF!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 l="1"/>
  <c r="F90" i="1"/>
  <c r="F91" i="1"/>
  <c r="F92" i="1"/>
  <c r="A79" i="1"/>
  <c r="A80" i="1" s="1"/>
  <c r="A81" i="1" s="1"/>
  <c r="A82" i="1" s="1"/>
  <c r="A83" i="1" s="1"/>
  <c r="A84" i="1" s="1"/>
  <c r="A85" i="1" s="1"/>
  <c r="A86" i="1" s="1"/>
  <c r="A87" i="1" s="1"/>
  <c r="A88" i="1" s="1"/>
  <c r="F79" i="1"/>
  <c r="F80" i="1"/>
  <c r="F81" i="1"/>
  <c r="F82" i="1"/>
  <c r="F83" i="1"/>
  <c r="F84" i="1"/>
  <c r="F85" i="1"/>
  <c r="F86" i="1"/>
  <c r="F87" i="1"/>
  <c r="F88" i="1"/>
  <c r="F40" i="1"/>
  <c r="F41" i="1"/>
  <c r="F42" i="1"/>
  <c r="F43" i="1"/>
  <c r="F44" i="1"/>
  <c r="F45" i="1"/>
  <c r="F46" i="1"/>
  <c r="F31" i="1"/>
  <c r="F32" i="1"/>
  <c r="F33" i="1"/>
  <c r="A8" i="1"/>
  <c r="A9" i="1" s="1"/>
  <c r="A10" i="1" s="1"/>
  <c r="A11" i="1" s="1"/>
  <c r="A12" i="1" s="1"/>
  <c r="F7" i="1"/>
  <c r="F78" i="1" l="1"/>
  <c r="F110" i="1" l="1"/>
  <c r="A21" i="3" l="1"/>
  <c r="A22" i="3" s="1"/>
  <c r="A23" i="3" s="1"/>
  <c r="A24" i="3" s="1"/>
  <c r="A25" i="3" s="1"/>
  <c r="A26" i="3" s="1"/>
  <c r="A27" i="3" s="1"/>
  <c r="A28" i="3" s="1"/>
  <c r="A9" i="3"/>
  <c r="A10" i="3" s="1"/>
  <c r="A11" i="3" s="1"/>
  <c r="A12" i="3" s="1"/>
  <c r="A13" i="3" s="1"/>
  <c r="A14" i="3" l="1"/>
  <c r="A15" i="3" l="1"/>
  <c r="A16" i="3" l="1"/>
  <c r="A17" i="3" l="1"/>
  <c r="C102" i="1" l="1"/>
  <c r="A99" i="1"/>
  <c r="A95" i="1"/>
  <c r="A96" i="1" s="1"/>
  <c r="A72" i="1"/>
  <c r="A73" i="1" s="1"/>
  <c r="A64" i="1"/>
  <c r="A59" i="1"/>
  <c r="A60" i="1" s="1"/>
  <c r="A55" i="1"/>
  <c r="A56" i="1" s="1"/>
  <c r="A52" i="1"/>
  <c r="A49" i="1"/>
  <c r="A36" i="1"/>
  <c r="A37" i="1" s="1"/>
  <c r="A38" i="1" s="1"/>
  <c r="A39" i="1" s="1"/>
  <c r="A40" i="1" s="1"/>
  <c r="A41" i="1" s="1"/>
  <c r="A42" i="1" s="1"/>
  <c r="A43" i="1" s="1"/>
  <c r="A44" i="1" s="1"/>
  <c r="A45" i="1" s="1"/>
  <c r="A46" i="1" s="1"/>
  <c r="A30" i="1"/>
  <c r="A31" i="1" s="1"/>
  <c r="A32" i="1" s="1"/>
  <c r="A33" i="1" s="1"/>
  <c r="A15" i="1"/>
  <c r="A16" i="1" s="1"/>
  <c r="A17" i="1" l="1"/>
  <c r="A61" i="1"/>
  <c r="A74" i="1"/>
  <c r="A65" i="1"/>
  <c r="A66" i="1" l="1"/>
  <c r="A18" i="1"/>
  <c r="A75" i="1"/>
  <c r="A19" i="1" l="1"/>
  <c r="A67" i="1"/>
  <c r="A76" i="1"/>
  <c r="A20" i="1" l="1"/>
  <c r="A68" i="1"/>
  <c r="A69" i="1" l="1"/>
  <c r="A21" i="1"/>
  <c r="A22" i="1" l="1"/>
  <c r="A23" i="1" l="1"/>
  <c r="A24" i="1" l="1"/>
  <c r="A25" i="1" l="1"/>
  <c r="A26" i="1" l="1"/>
  <c r="A27" i="1" l="1"/>
  <c r="F8" i="1" l="1"/>
  <c r="F9" i="1" l="1"/>
  <c r="F10" i="1" l="1"/>
  <c r="F17" i="1" l="1"/>
  <c r="F15" i="1" l="1"/>
  <c r="F16" i="1"/>
  <c r="F49" i="1" l="1"/>
  <c r="F30" i="1"/>
  <c r="F55" i="1"/>
  <c r="F52" i="1"/>
  <c r="F56" i="1"/>
  <c r="F48" i="1" l="1"/>
  <c r="F29" i="1"/>
  <c r="F38" i="1" l="1"/>
  <c r="F39" i="1"/>
  <c r="F37" i="1"/>
  <c r="F36" i="1"/>
  <c r="F35" i="1" l="1"/>
  <c r="F66" i="1" l="1"/>
  <c r="F73" i="1"/>
  <c r="F61" i="1"/>
  <c r="F64" i="1"/>
  <c r="F95" i="1" l="1"/>
  <c r="F68" i="1"/>
  <c r="F59" i="1"/>
  <c r="F69" i="1"/>
  <c r="F76" i="1"/>
  <c r="F67" i="1"/>
  <c r="F72" i="1"/>
  <c r="F75" i="1"/>
  <c r="F96" i="1"/>
  <c r="F74" i="1"/>
  <c r="F65" i="1"/>
  <c r="F60" i="1"/>
  <c r="F63" i="1" l="1"/>
  <c r="F94" i="1"/>
  <c r="F58" i="1"/>
  <c r="F12" i="1" l="1"/>
  <c r="F11" i="1"/>
  <c r="F54" i="1" l="1"/>
  <c r="F51" i="1"/>
  <c r="F71" i="1" l="1"/>
  <c r="F19" i="1"/>
  <c r="F27" i="1"/>
  <c r="F23" i="1"/>
  <c r="F25" i="1"/>
  <c r="F24" i="1"/>
  <c r="F26" i="1"/>
  <c r="F18" i="1"/>
  <c r="F22" i="1"/>
  <c r="F21" i="1"/>
  <c r="F20" i="1"/>
  <c r="F6" i="1"/>
  <c r="F14" i="1" l="1"/>
  <c r="F99" i="1" l="1"/>
  <c r="F98" i="1" l="1"/>
  <c r="F101" i="1" l="1"/>
  <c r="H101" i="1" s="1"/>
  <c r="F105" i="1" l="1"/>
  <c r="F107" i="1" s="1"/>
  <c r="F103" i="1"/>
  <c r="F104" i="1"/>
  <c r="F102" i="1" l="1"/>
  <c r="F106" i="1" s="1"/>
  <c r="F114" i="1" l="1"/>
  <c r="B1" i="3" s="1"/>
  <c r="B5" i="3" s="1"/>
  <c r="C5" i="3" s="1"/>
  <c r="B7" i="3" s="1"/>
  <c r="B9" i="3" s="1"/>
  <c r="C9" i="3" s="1"/>
  <c r="F108" i="1"/>
  <c r="B6" i="3" l="1"/>
  <c r="C6" i="3" s="1"/>
  <c r="B12" i="3"/>
  <c r="C12" i="3" s="1"/>
  <c r="E11" i="3" s="1"/>
  <c r="B10" i="3"/>
  <c r="C10" i="3" s="1"/>
  <c r="B11" i="3"/>
  <c r="C11" i="3" s="1"/>
  <c r="B15" i="3"/>
  <c r="C15" i="3" s="1"/>
  <c r="D15" i="3" s="1"/>
  <c r="B13" i="3"/>
  <c r="C13" i="3" s="1"/>
  <c r="A7" i="3"/>
  <c r="B17" i="3"/>
  <c r="C17" i="3" s="1"/>
  <c r="E17" i="3" s="1"/>
  <c r="B16" i="3"/>
  <c r="C16" i="3" s="1"/>
  <c r="B8" i="3"/>
  <c r="C8" i="3" s="1"/>
  <c r="D8" i="3" s="1"/>
  <c r="B14" i="3"/>
  <c r="C14" i="3" s="1"/>
  <c r="D9" i="3"/>
  <c r="D10" i="3"/>
  <c r="D11" i="3" l="1"/>
  <c r="D14" i="3"/>
  <c r="D13" i="3"/>
  <c r="D16" i="3"/>
  <c r="D17" i="3"/>
  <c r="D12" i="3"/>
  <c r="E14" i="3"/>
  <c r="F17" i="3"/>
  <c r="F16" i="3"/>
  <c r="F13" i="3"/>
  <c r="F10" i="3"/>
  <c r="A3" i="3" l="1"/>
  <c r="B115" i="1" s="1"/>
</calcChain>
</file>

<file path=xl/sharedStrings.xml><?xml version="1.0" encoding="utf-8"?>
<sst xmlns="http://schemas.openxmlformats.org/spreadsheetml/2006/main" count="227" uniqueCount="160">
  <si>
    <t>Descripción</t>
  </si>
  <si>
    <t>Unidad</t>
  </si>
  <si>
    <t>Cantidad</t>
  </si>
  <si>
    <t>Valor Unit.</t>
  </si>
  <si>
    <t>Valor Parcial</t>
  </si>
  <si>
    <t>PRELIMINARES</t>
  </si>
  <si>
    <t>M2</t>
  </si>
  <si>
    <t>Und</t>
  </si>
  <si>
    <t>ESTRUCTURAS DE CONCRETO</t>
  </si>
  <si>
    <t>ACEROS DE REFUERZO</t>
  </si>
  <si>
    <t>MAMPOSTERÍA Y REPELLOS</t>
  </si>
  <si>
    <t>M3</t>
  </si>
  <si>
    <t>ML</t>
  </si>
  <si>
    <t>INSTALACIONES ELECTRICAS</t>
  </si>
  <si>
    <t>Ml</t>
  </si>
  <si>
    <t xml:space="preserve">COSTO INDIRECTO </t>
  </si>
  <si>
    <t xml:space="preserve">ADMINISTRACION </t>
  </si>
  <si>
    <t>IMPREVISTOS</t>
  </si>
  <si>
    <t>UTILIDAD</t>
  </si>
  <si>
    <t xml:space="preserve">COSTO DIRECTO +COSTO INDIRECTO </t>
  </si>
  <si>
    <t>IVA (SOBRE LA UTILIDAD)</t>
  </si>
  <si>
    <t>TOTAL OBRA</t>
  </si>
  <si>
    <t>PROPONENTE</t>
  </si>
  <si>
    <t>COSTOS DE SUMINISTRO DE BIENES Y SERVICIOS</t>
  </si>
  <si>
    <t/>
  </si>
  <si>
    <t xml:space="preserve">DIEZ </t>
  </si>
  <si>
    <t xml:space="preserve">UN </t>
  </si>
  <si>
    <t xml:space="preserve">CIENTO </t>
  </si>
  <si>
    <t xml:space="preserve">ONCE </t>
  </si>
  <si>
    <t xml:space="preserve">DOS </t>
  </si>
  <si>
    <t>VEINTE</t>
  </si>
  <si>
    <t xml:space="preserve">DOSCIENTOS </t>
  </si>
  <si>
    <t xml:space="preserve">DOCE </t>
  </si>
  <si>
    <t>VEINTI</t>
  </si>
  <si>
    <t xml:space="preserve">TRES </t>
  </si>
  <si>
    <t xml:space="preserve">TREINTA </t>
  </si>
  <si>
    <t xml:space="preserve">TRESCIENTOS </t>
  </si>
  <si>
    <t xml:space="preserve">TRECE </t>
  </si>
  <si>
    <t xml:space="preserve">TREINTA Y </t>
  </si>
  <si>
    <t xml:space="preserve">CUATRO </t>
  </si>
  <si>
    <t xml:space="preserve">CUARENTA </t>
  </si>
  <si>
    <t xml:space="preserve">CUATROCIENTOS </t>
  </si>
  <si>
    <t xml:space="preserve">CATORCE </t>
  </si>
  <si>
    <t xml:space="preserve">CUARENTA Y </t>
  </si>
  <si>
    <t xml:space="preserve">CINCO </t>
  </si>
  <si>
    <t xml:space="preserve">CINCUENTA </t>
  </si>
  <si>
    <t xml:space="preserve">QUINIENTOS </t>
  </si>
  <si>
    <t xml:space="preserve">QUINCE </t>
  </si>
  <si>
    <t xml:space="preserve">CINCUENTA Y </t>
  </si>
  <si>
    <t xml:space="preserve">SEIS </t>
  </si>
  <si>
    <t xml:space="preserve">SESENTA </t>
  </si>
  <si>
    <t xml:space="preserve">SEISCIENTOS </t>
  </si>
  <si>
    <t xml:space="preserve">DIECISEIS </t>
  </si>
  <si>
    <t xml:space="preserve">SESENTA Y </t>
  </si>
  <si>
    <t xml:space="preserve">SIETE </t>
  </si>
  <si>
    <t xml:space="preserve">SETENTA </t>
  </si>
  <si>
    <t xml:space="preserve">SETECIENTOS </t>
  </si>
  <si>
    <t xml:space="preserve">DIECISIETE </t>
  </si>
  <si>
    <t xml:space="preserve">SETENTA Y </t>
  </si>
  <si>
    <t xml:space="preserve">OCHO </t>
  </si>
  <si>
    <t xml:space="preserve">OCHENTA </t>
  </si>
  <si>
    <t xml:space="preserve">OCHOCIENTOS </t>
  </si>
  <si>
    <t xml:space="preserve">DIECIOCHO </t>
  </si>
  <si>
    <t xml:space="preserve">OCHENTA Y </t>
  </si>
  <si>
    <t xml:space="preserve">NUEVE </t>
  </si>
  <si>
    <t xml:space="preserve">NOVENTA </t>
  </si>
  <si>
    <t xml:space="preserve">NOVECIENTOS </t>
  </si>
  <si>
    <t xml:space="preserve">DIECINUEVE </t>
  </si>
  <si>
    <t xml:space="preserve">NOVENTA Y </t>
  </si>
  <si>
    <t>COSTO IMPLEMENTACIÓN PMA</t>
  </si>
  <si>
    <t>TOTAL COSTOS DIRECTOS</t>
  </si>
  <si>
    <t>SUB-TOTAL DE OBRA INCLIDO IVA</t>
  </si>
  <si>
    <t>Firma: _____________________________________</t>
  </si>
  <si>
    <t>Nombre: ___________________________________</t>
  </si>
  <si>
    <t>C.C. No. ______________ de __________________</t>
  </si>
  <si>
    <t>Matricula Profesional No. ______________________</t>
  </si>
  <si>
    <t>Dirección: __________________________________</t>
  </si>
  <si>
    <t>Teléfono o celular No. ________________________</t>
  </si>
  <si>
    <t>Correo electrónico: ___________________________</t>
  </si>
  <si>
    <t>ANEXO B 
PROPUESTA ECONÓMICA 
CONVOCATORIA PÚBLICA N° 038 DE 2024</t>
  </si>
  <si>
    <t>PRESUPUESTO OBRAS CIVILES PARA LA  CONSTRUCCIÓN DE LA CAFETERIA EN LA SEDE NORTE DE LA UNIVERSIDAD DEL CAUCA</t>
  </si>
  <si>
    <t>Localización y Replanteo</t>
  </si>
  <si>
    <t>Descapote y explanación en tierra a mano, incluye retiro capa vegetal y retiro de material sobrante a sitio definido, incluye los trabajos necesarios para retirar arbustos si los hay.</t>
  </si>
  <si>
    <t>Relleno con material de mejoramiento tipo cantera, compactado y nivelado, E=0.20 m</t>
  </si>
  <si>
    <t>Cerramiento provisional en Tela de Polipropileno, H: 2.10 m, Incluye estructura de soporte, Guaduas o similar</t>
  </si>
  <si>
    <t>Excavación a mano en material común sin clasificar, incluye retiro de material sobrante dentro de la obra</t>
  </si>
  <si>
    <t>Excavación mecánica en Roca , incluye retiro de material sobrante dentro de la obra</t>
  </si>
  <si>
    <t>Solado de Limpieza en Concreto 15 Mpa, e=5 cm</t>
  </si>
  <si>
    <t>Zapatas en Concreto 21 Mpa Z1, 21 Mpa, 100 * 100 cm, h=35 cm, no incluye refuerzo</t>
  </si>
  <si>
    <t>Zapatas en Concreto 21 Mpa Z2, 21 Mpa, 120 * 120 cm, h=35 cm, no incluye refuerzo</t>
  </si>
  <si>
    <t xml:space="preserve">Viga de amarre a nivel de Cimentación VC1 en Concreto 21 Mpa, 30 * 35 Cm (Entre Zapatas), No incluye refuerzo </t>
  </si>
  <si>
    <t xml:space="preserve">Viga de amarre a nivel de Cimentación VC2 en Concreto 21 Mpa, 30 * 35 Cm (Entre Zapatas), No incluye refuerzo </t>
  </si>
  <si>
    <t xml:space="preserve">Viga de amarre a nivel de Cimentación en Concreto 21 Mpa, 25 * 25 Cm (En Cocina), No incluye refuerzo </t>
  </si>
  <si>
    <t xml:space="preserve">Pedestales P1 y P2 en Concreto 21 Mpa, 50 * 25 * 80 cm, No incluye refuerzo </t>
  </si>
  <si>
    <t>Placa de Contrapiso en Concreto 21 Mpa, E=15 cm, incluye Malla Electrosoldada 4 mm, 15*15 de separación, (Dos Texturas de Acabado según diseño).</t>
  </si>
  <si>
    <t xml:space="preserve">Caja Sumidero aguas lluvias en Concreto 21 Mpa, 0.40*0.50*0.70 mt, Espesor= 10 Cm, incluye refuerzo y Parrilla </t>
  </si>
  <si>
    <t>Caja de Inspección en concreto 21 Mpa, 0.60*0.60*0.60 mt, Espesor= 10 cm, incluye tapa y refuerzo</t>
  </si>
  <si>
    <t>Suministro e instalación de Trampa de Grasas en Polietileno de 105 Lts</t>
  </si>
  <si>
    <t>Acero de refuerzo para Zapatas Z1, Z2</t>
  </si>
  <si>
    <t>Kg</t>
  </si>
  <si>
    <t>Acero de refuerzo para Viga de amarre a nivel de Cimentación VC1, VC2 (Entre Zapatas)</t>
  </si>
  <si>
    <t>Acero de refuerzo para Pedestales P1 y P2</t>
  </si>
  <si>
    <t>Acero de refuerzo para Viga de amarre a nivel de Cimentación (En Cocina)</t>
  </si>
  <si>
    <t xml:space="preserve">Suministro e instalación de Perfil Estructural Tubular Redondo HR50, Diámetro= 4", E=6 mm, (PT1), incluye soldadura, anticorrosivo y pintura, incluye andamios y equipos para trabajo en alturas donde sea requerido. </t>
  </si>
  <si>
    <t>Suministro e instalación de Perfil Estructural Tubular Rectangular HR50, 100 * 150 mm, E=5 mm, (PT2),  incluye soldadura, anticorrosivo y pintura, incluye andamios y equipos para trabajo en alturas donde sea requerido.</t>
  </si>
  <si>
    <t>Suministro e instalación de Perfil Estructural Tubular Rectangular HR50, 60 * 120 mm, E=3 mm, (Correa),  incluye soldadura, anticorrosivo y pintura, incluye andamios y equipos para trabajo en alturas donde sea requerido.</t>
  </si>
  <si>
    <t>Suministro e instalación de Perfil Estructural Tubular Cuadrado HR50, 100 * 100 mm, E=3 mm, (PT3)  incluye soldadura, anticorrosivo y pintura, incluye andamios y equipos para trabajo en alturas donde sea requerido.</t>
  </si>
  <si>
    <t>Suministro e instalación de Perfil Estructural Tubular Rectangular HR50, 50 * 90 mm, E=2.5 mm,  incluye soldadura, anticorrosivo y pintura, incluye andamios y equipos para trabajo en alturas donde sea requerido.</t>
  </si>
  <si>
    <t>Suministro e instalación de Tirantes en varilla roscada de 3/8", incluye arandelas, tuercas. incluye anticorrosivo y pintura, incluye andamios y equipos para trabajo en alturas donde sea requerido.</t>
  </si>
  <si>
    <t xml:space="preserve">Suministro e instalación de Placa Base de Anclaje 250*500*22.2 mm,  ASTM A 36   250 Mpa, (En Pedestales), incluye Mortero autonivelante expansivo, de dos componentes, a base de cemento mejorado con resinas sintéticas tipo Sikagrout-212 </t>
  </si>
  <si>
    <t>Suministro e instalación de Pernos de Anclaje Ø 22.22 mm, A-307 (En Pedestales) extremo roscado, L= 0.80 m, incluye arandelas, tuercas y contratuercas</t>
  </si>
  <si>
    <t>Suministro e instalación de Platina de Anclaje 150*300*10 mm, ASTM A 36   250 Mpa, incluye 4 Varillas roscadas Ø 1/2" con L=150 mm y anclaje con Epóxico. Para Tubo PT2 en módulo de servicios.</t>
  </si>
  <si>
    <t>Suministro e instalación de Platina de Anclaje 150*200*6 mm, ASTM A 36   250 Mpa, incluye 4 Varillas roscadas  Ø 3/8" con L=120 mm y anclaje con Epóxico. Para Tubo PT3 en módulo de servicios.</t>
  </si>
  <si>
    <t>Suministro e instalación de Canal en Lámina de acero galvanizado Calibre 22, B=30 cm, H =20 cm, incluye anticorrosivo y pintura, incluye andamios y equipos para trabajo en alturas donde sea requerido.</t>
  </si>
  <si>
    <t>CUBIERTA EN TEJA UPVC</t>
  </si>
  <si>
    <t>Suministro e Instalación de Cubierta en Teja Termoacústica UPVC de 2.5 mm, incluye accesorios para instalación</t>
  </si>
  <si>
    <t>MUROS EN SUPERBOARD</t>
  </si>
  <si>
    <t>Suministro e Instalación muro en Superboard de 10 mm, dos caras, incluye estructura, juntas, estuco y pintura. incluye andamios y equipos para trabajo en alturas,  donde sea requerido.</t>
  </si>
  <si>
    <t>PINTURAS Y GRANIPLAST</t>
  </si>
  <si>
    <t xml:space="preserve">ENCHAPES </t>
  </si>
  <si>
    <t xml:space="preserve">Suministro e instalación de Piso en Cerámica Cocina Samui Tortora 51x51cm </t>
  </si>
  <si>
    <t>Suministro e instalación de Cerámica para Pared Versilia Gris Cara Diferenciada 25x35 Cm, muro Cocina</t>
  </si>
  <si>
    <t>Suministro e instalación de Guarda escoba en Cerámica Versilia Gris Cara Diferenciada 25x35 Cm en Cocina</t>
  </si>
  <si>
    <t>CARPINTERIA EN ALUMINIO</t>
  </si>
  <si>
    <t>Suministro e instalación de ventanas tipo persiana fija C-1 referencia ALN 315 y contramarco en material de 2" x 1" , medidas 1.06*0.50 mt</t>
  </si>
  <si>
    <t>Suministro e instalación de ventanas tipo persiana fija C-2 referencia ALN 315 y contramarco en material de 2" x 1" , medidas 5.47*0.50 mt</t>
  </si>
  <si>
    <t>INSTALACIONES HIDROSANITARIAS Y AGUAS LLUVIAS</t>
  </si>
  <si>
    <t>Salida TOMA NORMAL doble monofásico en tubería conduit PVC Ø ½" +accesorios, incluye caja 2x4" , Conductores en cable de Cu 3 #12 THHN/THWNlibre de halógeno  (LS) , Toma 15 Amp Levitón con polo a tierra y tapa, Empalmescon conectores de resorte tipo 3M Scotchlok, El toma debe quedar etiquetado conmarquilla alto relieve indicando el circuito al cual pertenece. Mano de obra dondesea necesario de: regata, entubado, resane, cableado, aparateado, aseo.</t>
  </si>
  <si>
    <t>Salida TOMA GFCI doble monofásico en tubería conduit PVC Ø ½" + accesorios,incluye caja  4x4’’ con tapa suplemento, Conductores en cable de Cu 3 #12THHN/THWN libre de halógeno (LS), Toma GFCI Levitón con polo a tierra y tapa,Empalmes con conectores de resorte tipo 3M Scotchlok, El toma debe quedaretiquetado con marquilla alto relieve indicando el circuito al cual pertenece. Manode obra donde sea necesario de: regata, entubado, resane, cableado,aparateado, aseo.</t>
  </si>
  <si>
    <t>INSTALACION PUNTO WIFI</t>
  </si>
  <si>
    <t>Suministro e Instalación de Punto de Acceso Inalámbrico Aruba AP-635 Referencia R7J27A</t>
  </si>
  <si>
    <t>Licencia Punto de Acceso Inalámbrico Aruba AP-635 Referencia R7J27A</t>
  </si>
  <si>
    <t>CARGUE Y BOTE DE ESCOMBROS</t>
  </si>
  <si>
    <t>Cargue, acarreo y bote.</t>
  </si>
  <si>
    <t>Salida ILUMINACION con SOPORTES, en tubería conduit EMT Ø ¾ " + accesorios, incluye caja octogonal galvanizada, Cajas de empalme en cielo cuando se requiera, Tapa ciega, Prensaestopa, Conductores en cable de Cu 3 #12 awg THHN/THWN libre de halógeno (LS) y actos para tender por bandeja (TC),  Cable encauchetado 3x16 awg (±0.80 Mt), Tomacorriente y clavija aérea con polo atierra para conexión a luminaria,  El toma debe quedar etiquetado con banda plástica indicando el circuito al cual pertenece.  Empalmes con conectores de resorte tipo 3M Scotchlok,  Guayas 1/8" con pernos de amarre para sujetar la luminaria. Tubería emt marcada con franja naranja, soportada en losa y pared con medios mecánicos que garanticen su estabilidad. Mano de obra donde sea necesario de: regata, entubado, resane, cableado, aparateado, aseo.</t>
  </si>
  <si>
    <t>Suministro e instalación de LUMINARIA HERMETICA LED P25608 36W NW Univ.127v incluye línea de seguridad en guaya metálica galvanizada  de 1/8" y sus conectores, accesorios y otros. Mano de obra, fijación de las luminarias descolgadas y conexión de las mismas usando elementos seguros para trabajo en alturas, aseo.</t>
  </si>
  <si>
    <t>Suministro e instalación de  PANEL LED REDONDO 18W DL - NW - WW 35H -P24338 1200lm  - 600K. Sylvania, incluye línea de seguridad en guaya metálica galvanizada  de 1/8" con sus conectores, y demás elementos necesarios para su instalación y montaje.</t>
  </si>
  <si>
    <t>Ítem</t>
  </si>
  <si>
    <t>Bordillos en concreto 21 Mpa fundido en sitio, acolillado en la corona, ancho= 10 cm,  alto= 45 cm, incluye refuerzo de 3/8", incluye alistado del área de fundición</t>
  </si>
  <si>
    <t>Canaleta en Concreto 21 Mpa fundida en sitio, Ancho= 40 cm, Espesor= 10 cm, incluye refuerzo de 3/8", incluye alistado del área de fundición</t>
  </si>
  <si>
    <t xml:space="preserve">Suministro e instalación de Pintura en vinilo muros ,  incluye andamios y equipos para trabajo en alturas donde sea requerido </t>
  </si>
  <si>
    <t xml:space="preserve">Suministro e instalación de Graniplast Esgrafiado Antihongos con Hidro repelente sobre Superboard en muros externos de fachada, incluye andamios y equipos para trabajo en alturas donde sea requerido </t>
  </si>
  <si>
    <t>Suministro e Instalación de Puerta de una nave corrediza P-1, riel colgante S-391, rodamientos de 4 ruedas, cerradura con manija, pisavidrio Álamo y vidrio en 6 mm templado. Medidas: 0.90*2.10 mt</t>
  </si>
  <si>
    <t>Suministro e instalación de Ventana  en aluminio V-1, sistema corredizo 7-44, anodizado natural vidrio en 4 mm templado incoloro, cerrojo DCL. Medidas: 0.80*0.60 mt</t>
  </si>
  <si>
    <t>Cortina Grille Conformada por varillas de acero galvanizado de 5/16 recubiertas con tubos de aluminio de 3/8, y conectores de aluminio de 5/8 con acabado clear anodized.14 láminas fabricadas en acero plano fleje galv cal 22 0.75x128 mm g60 Con acabado en pintura electrostática color Ral7 No. 7045 Gris tele 1 con 6 laminas en la parte inferior 40.26 Cm. Medidas: 3.75 * 1.20 mt.</t>
  </si>
  <si>
    <t>Suministro e Instalación de Puerta de 2 naves batientes P-2, bisagras, fallebas, cerradura, pisavidrio Álamo y enchape en Aluminio F-06, medidas 0.65*2.10 mt</t>
  </si>
  <si>
    <t>Suministro e instalación Red Hidráulica Tubería PVC Presión D= 3/4" RDE 13.5,  incluye accesorios y excavación.</t>
  </si>
  <si>
    <t>Suministro e instalación de Puntos Hidráulicos PVC Presión 1/2"</t>
  </si>
  <si>
    <t>Suministro e instalación de Puntos Sanitarios PVC 2", Incluye Tubería y accesorios</t>
  </si>
  <si>
    <t>Suministro e instalación de Bajantes en Tubería Sanitaria PVC 4", Incluye Tubería y accesorios</t>
  </si>
  <si>
    <t>Suministro e instalación  Tubería PVC para Red de Aguas Lluvias , D= 6", incluye accesorios.</t>
  </si>
  <si>
    <t>Instalación de CAPACETE y ducto conduit metálico galvanizado, de Ø1” -IMC*6.00m, adherido a poste existente del transformador con cinta bandit  1/2" y sus hebillas en tres zunchos, acople con tubería y curva PVC  Ø1" - DB en la transición al suelo hasta la cámara de concreto ubicada a pie de poste. Mano de obra, aseo y retiro desperdicios</t>
  </si>
  <si>
    <t>Construcción de CAJA DE INSPECCION BT de 60x60x80cm libres, en concreto3000 psi, con tapa, incluye marcos en ángulos metálicos de 2 1/2" x 3/16"  en ambas fundiciones, y demás especificaciones según detalle en plano. Terminales tipo campana PVC, drenaje conectado a la red de desagües.  A la salida de los ductos se les deben aplicar (una vez cableado) Sikaboom -espuma expansiva poliuterano para relleno y aislamiento e igualmente para el ducto de reserva.Mano de obra construcción cámara con tapa, aseo y bote de escombros.</t>
  </si>
  <si>
    <t>Construcción CANALIZACION Y TENDIDO BANCO DE 2 DUCTOS 1" PVC DB, para alimentadores eléctricos en baja tensión, incluye: ducteria con sus accesorios, colchón de arena 5cm, cinta señalización. Mano de obra consistente en: excavación a -60cm, regado del colchón de arena, tendido de tubería adaptada a cada tramo (según esquema en planos), y despliegue de cinta de señalización en todo su recorrido, relleno compactado con pisón utilizando material del sitio seleccionado, verificación con sonda continuidad del ducto, retiro de escombros, aseo</t>
  </si>
  <si>
    <t>Suministro y tendido ACOMETIDA TRIFASICA 4H - 220v, en cable de cobre aislado 4#6 awg thhn/thwn,  borna terminal de acuerdo al calibre del conductor, tablillas en acrílico de 10x4cm aprox, Conectores de perforación para conexión a la red principal. Mano de obra: Tendido del alimentador por ducteria enterrada, ponchado de puntas de los conductores a su respectivas bornas identificada con cinta de colores según su fase, fijación de marquilla en acrílico en cada caja(sobre el manojo de conductores) indicando el circuito al cual pertenece y conexión del alimentador trifásico a los bornes del tablero de breakers, aseo</t>
  </si>
  <si>
    <t>Suministro e instalación TABLERO TRIFASICO (12 ctos) de distribución con puerta y chapa y espacio para totalizador, incluye: Totalizador principal, Protecciones(según detalle plano esquema), ducto de reserva de 1" saliendo del tablero, Marquillas, Esquema de conexión en papel autoadherible describiendo los circuitos al cual pertenece, Anillos plásticos, Símbolo de riesgo eléctrico. Mano de obra: instalación de tablero empotrado en pared o sobrepuesto (según indicaciones del supervisor), Instalación de protecciones, Marcación de circuitos con anillos en los conductores y peinado de los mismos respetando el código de colores, Demarcación en el piso con pintura epóxica indicando distancia de aproximación según Retie, resane, pintura y aseo.</t>
  </si>
  <si>
    <t>Suministro e instalación SPT - ELECTRODO para caja de breakers, en cable de Cu desnudo #2 awg, incluye el conductor extendido por ductería PVC 1"desde el barraje de neutros de la caja de breakers hasta la varillas Cu - Cu de 5/8" x 2.40mts, soldadura termowell de 90 g, bolsa de fabigel de 25 kg por electrodo. Mano de obra construcción caja inspección, enterramiento varilla en caja de paso de60x60cm, preparación químico mejoramiento de tierra, armada de moldes y aplicación de soldadura termowell. Retiro sobrantes y aseo. SUBTOTAL ACOMETIDA, TABLERO BREAKERS, SPT</t>
  </si>
  <si>
    <t>Alimentador  AL PRIMER PUNTO DEL CIRCUITO en tubería conduit PVC-EMT Ø ½" + accesorios, empleado entre  el tablero de distribución y el inicio de un circuito, incluye conductores en cable de Cu 3 #12 THHN/THWN libre de halógeno  (LS) y actos para tender por bandeja (TC). Tubería emt marcada con franja naranja, soportada en losa y pared con medios mecánicos que garanticen su estabilidad. Mano de obra donde sea necesario de: regata, entubado, resane, cableado, aparateado, aseo.</t>
  </si>
  <si>
    <t>Salida ESPECIAL TRIFILAR en tubería conduit PVC Ø ¾" + accesorios, incluye caja 4x4", Conductores en cable de Cu 2 #10 + 1#12T THHN/THWN libre de halógeno (LS) y actos para tender por bandeja (TC), Toma 50 Amp codelca, Empalmes con conectores de resorte tipo 3M Scotchlok, El toma debe quedar etiquetado con marquilla alto relieve indicando el circuito al cual pertenece. Mano de obra donde sea necesario de: regata, entubado, resane, cableado, aparateado, aseo.</t>
  </si>
  <si>
    <t>Salida INTERRUPTOR SENCILLO en tubería conduit PVC-EMT Ø ½" + accesorios,incluye caja galvanizada 2x4", Cajas de empalme en cielo cuando se requiera, Conductores en cable de Cu 3 #12 THHN/THWN libre de halógeno  (LS) y actospara tender por bandeja (TC), Usar color negro para retorno, Interruptor sencillo15a Leviton decora con borna para aterrizarlo, Empalmes con conectores deresorte tipo 3M Scotchlok. Tubería emt marcada con franja naranja, soportada enlosa y pared con medios mecánicos que garanticen su estabilidad. Mano de obradonde sea necesario de: regata, entubado, resane, cableado, aparateado, aseo.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</si>
</sst>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4" formatCode="_-&quot;$&quot;\ * #,##0.00_-;\-&quot;$&quot;\ * #,##0.00_-;_-&quot;$&quot;\ * &quot;-&quot;??_-;_-@_-"/>
    <numFmt numFmtId="43" formatCode="_-* #,##0.00_-;\-* #,##0.00_-;_-* &quot;-&quot;??_-;_-@_-"/>
    <numFmt numFmtId="164" formatCode="0.0"/>
    <numFmt numFmtId="165" formatCode="_-&quot;$&quot;\ * #,##0_-;\-&quot;$&quot;\ * #,##0_-;_-&quot;$&quot;\ * &quot;-&quot;??_-;_-@_-"/>
    <numFmt numFmtId="166" formatCode="0.000%"/>
    <numFmt numFmtId="167" formatCode="_-&quot;$&quot;* #,##0.00_-;\-&quot;$&quot;* #,##0.00_-;_-&quot;$&quot;* &quot;-&quot;??_-;_-@_-"/>
    <numFmt numFmtId="168" formatCode="_(&quot;$&quot;* #,##0.00_);_(&quot;$&quot;* \(#,##0.00\);_(&quot;$&quot;* &quot;-&quot;??_);_(@_)"/>
    <numFmt numFmtId="169" formatCode="&quot;$&quot;\ #,##0"/>
  </numFmts>
  <fonts count="20">
    <font>
      <sz val="11"/>
      <color theme="1"/>
      <name val="Calibri"/>
      <family val="2"/>
      <scheme val="minor"/>
    </font>
    <font>
      <sz val="11"/>
      <color theme="1"/>
      <name val="Calibri"/>
      <family val="2"/>
      <scheme val="minor"/>
    </font>
    <font>
      <b/>
      <sz val="10"/>
      <color rgb="FF000000"/>
      <name val="Arial Narrow"/>
      <family val="2"/>
    </font>
    <font>
      <sz val="10"/>
      <color rgb="FF000000"/>
      <name val="Arial Narrow"/>
      <family val="2"/>
    </font>
    <font>
      <sz val="10"/>
      <name val="Arial Narrow"/>
      <family val="2"/>
    </font>
    <font>
      <b/>
      <sz val="10"/>
      <name val="Arial Narrow"/>
      <family val="2"/>
    </font>
    <font>
      <b/>
      <i/>
      <sz val="10"/>
      <color rgb="FF000000"/>
      <name val="Arial Narrow"/>
      <family val="2"/>
    </font>
    <font>
      <b/>
      <sz val="16"/>
      <color rgb="FFFF0000"/>
      <name val="Arial Narrow"/>
      <family val="2"/>
    </font>
    <font>
      <b/>
      <i/>
      <sz val="14"/>
      <color rgb="FF000000"/>
      <name val="Arial Narrow"/>
      <family val="2"/>
    </font>
    <font>
      <b/>
      <sz val="14"/>
      <color rgb="FF000000"/>
      <name val="Arial Narrow"/>
      <family val="2"/>
    </font>
    <font>
      <sz val="8"/>
      <name val="Arial"/>
      <family val="2"/>
    </font>
    <font>
      <sz val="11"/>
      <color theme="1"/>
      <name val="Calibri"/>
      <family val="2"/>
    </font>
    <font>
      <sz val="10"/>
      <name val="Arial"/>
      <family val="2"/>
    </font>
    <font>
      <sz val="10"/>
      <color rgb="FF000000"/>
      <name val="Arial"/>
      <family val="2"/>
    </font>
    <font>
      <b/>
      <sz val="10"/>
      <color theme="1"/>
      <name val="Typewriter-oblique"/>
    </font>
    <font>
      <sz val="10"/>
      <color theme="1"/>
      <name val="Typewriter-oblique"/>
    </font>
    <font>
      <sz val="8"/>
      <color theme="1"/>
      <name val="Typewriter-oblique"/>
    </font>
    <font>
      <sz val="11"/>
      <color theme="1"/>
      <name val="Typewriter-oblique"/>
    </font>
    <font>
      <sz val="11"/>
      <color rgb="FF000000"/>
      <name val="Arial"/>
      <family val="2"/>
    </font>
    <font>
      <sz val="11"/>
      <color rgb="FFFF0000"/>
      <name val="Calibri"/>
      <family val="2"/>
      <scheme val="minor"/>
    </font>
  </fonts>
  <fills count="9">
    <fill>
      <patternFill patternType="none"/>
    </fill>
    <fill>
      <patternFill patternType="gray125"/>
    </fill>
    <fill>
      <patternFill patternType="solid">
        <fgColor rgb="FFBFBFBF"/>
        <bgColor rgb="FFBFBFBF"/>
      </patternFill>
    </fill>
    <fill>
      <patternFill patternType="solid">
        <fgColor theme="9" tint="0.79998168889431442"/>
        <bgColor indexed="64"/>
      </patternFill>
    </fill>
    <fill>
      <patternFill patternType="solid">
        <fgColor theme="9" tint="0.79998168889431442"/>
        <bgColor rgb="FFBFBFBF"/>
      </patternFill>
    </fill>
    <fill>
      <patternFill patternType="solid">
        <fgColor theme="3" tint="0.59999389629810485"/>
        <bgColor rgb="FF000000"/>
      </patternFill>
    </fill>
    <fill>
      <patternFill patternType="solid">
        <fgColor theme="3" tint="0.59999389629810485"/>
        <bgColor rgb="FFBFBFBF"/>
      </patternFill>
    </fill>
    <fill>
      <patternFill patternType="solid">
        <fgColor theme="0"/>
        <bgColor theme="0"/>
      </patternFill>
    </fill>
    <fill>
      <patternFill patternType="solid">
        <fgColor theme="0" tint="-0.34998626667073579"/>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15">
    <xf numFmtId="0" fontId="0" fillId="0" borderId="0"/>
    <xf numFmtId="44" fontId="1" fillId="0" borderId="0" applyFont="0" applyFill="0" applyBorder="0" applyAlignment="0" applyProtection="0"/>
    <xf numFmtId="0" fontId="10" fillId="0" borderId="0"/>
    <xf numFmtId="43" fontId="10" fillId="0" borderId="0" applyFont="0" applyFill="0" applyBorder="0" applyAlignment="0" applyProtection="0"/>
    <xf numFmtId="167" fontId="10" fillId="0" borderId="0" applyFont="0" applyFill="0" applyBorder="0" applyAlignment="0" applyProtection="0"/>
    <xf numFmtId="0" fontId="1" fillId="0" borderId="0"/>
    <xf numFmtId="168" fontId="1" fillId="0" borderId="0" applyFont="0" applyFill="0" applyBorder="0" applyAlignment="0" applyProtection="0"/>
    <xf numFmtId="0" fontId="11" fillId="0" borderId="0"/>
    <xf numFmtId="41" fontId="11" fillId="0" borderId="0" applyFont="0" applyFill="0" applyBorder="0" applyAlignment="0" applyProtection="0"/>
    <xf numFmtId="0" fontId="12" fillId="0" borderId="0"/>
    <xf numFmtId="0" fontId="1" fillId="0" borderId="0"/>
    <xf numFmtId="9" fontId="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3" fillId="0" borderId="0"/>
  </cellStyleXfs>
  <cellXfs count="64">
    <xf numFmtId="0" fontId="0" fillId="0" borderId="0" xfId="0"/>
    <xf numFmtId="0" fontId="3" fillId="0" borderId="0" xfId="0" applyFont="1" applyAlignment="1">
      <alignment vertical="center" wrapText="1"/>
    </xf>
    <xf numFmtId="0" fontId="3" fillId="0" borderId="0" xfId="0" applyFont="1" applyAlignment="1">
      <alignment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shrinkToFit="1"/>
    </xf>
    <xf numFmtId="0" fontId="2" fillId="2" borderId="1" xfId="0" applyFont="1" applyFill="1" applyBorder="1" applyAlignment="1">
      <alignment horizontal="left" vertical="center" wrapText="1"/>
    </xf>
    <xf numFmtId="165" fontId="2" fillId="2" borderId="1" xfId="1" applyNumberFormat="1" applyFont="1" applyFill="1" applyBorder="1" applyAlignment="1">
      <alignment horizontal="righ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right" vertical="center" shrinkToFit="1"/>
    </xf>
    <xf numFmtId="165" fontId="3" fillId="0" borderId="1" xfId="1" applyNumberFormat="1" applyFont="1" applyFill="1" applyBorder="1" applyAlignment="1">
      <alignment horizontal="right" vertical="center" shrinkToFit="1"/>
    </xf>
    <xf numFmtId="0" fontId="4" fillId="0" borderId="1" xfId="0" applyFont="1" applyBorder="1" applyAlignment="1">
      <alignment horizontal="left" vertical="center" wrapText="1"/>
    </xf>
    <xf numFmtId="2" fontId="4" fillId="0" borderId="1" xfId="0" applyNumberFormat="1" applyFont="1" applyBorder="1" applyAlignment="1">
      <alignment horizontal="center" vertical="center" wrapText="1"/>
    </xf>
    <xf numFmtId="2" fontId="2" fillId="2" borderId="1" xfId="0" applyNumberFormat="1" applyFont="1" applyFill="1" applyBorder="1" applyAlignment="1">
      <alignment horizontal="right" vertical="center" shrinkToFit="1"/>
    </xf>
    <xf numFmtId="165" fontId="2" fillId="2" borderId="1" xfId="1" applyNumberFormat="1" applyFont="1" applyFill="1" applyBorder="1" applyAlignment="1">
      <alignment horizontal="right" vertical="center" shrinkToFit="1"/>
    </xf>
    <xf numFmtId="0" fontId="3" fillId="0" borderId="3" xfId="0" applyFont="1" applyBorder="1" applyAlignment="1">
      <alignment vertical="center" wrapText="1"/>
    </xf>
    <xf numFmtId="0" fontId="3" fillId="0" borderId="3" xfId="0" applyFont="1" applyBorder="1" applyAlignment="1">
      <alignment horizontal="center" vertical="center"/>
    </xf>
    <xf numFmtId="165" fontId="3" fillId="0" borderId="3" xfId="1" applyNumberFormat="1" applyFont="1" applyFill="1" applyBorder="1" applyAlignment="1">
      <alignment horizontal="right" vertical="center" shrinkToFit="1"/>
    </xf>
    <xf numFmtId="2" fontId="3" fillId="0" borderId="2" xfId="0" applyNumberFormat="1" applyFont="1" applyBorder="1" applyAlignment="1">
      <alignment horizontal="center" vertical="center" wrapText="1"/>
    </xf>
    <xf numFmtId="165" fontId="2" fillId="2" borderId="4" xfId="1" applyNumberFormat="1" applyFont="1" applyFill="1" applyBorder="1" applyAlignment="1">
      <alignment horizontal="right" vertical="center" shrinkToFi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3" fillId="0" borderId="0" xfId="0" applyFont="1" applyAlignment="1">
      <alignment horizontal="left" vertical="center"/>
    </xf>
    <xf numFmtId="165" fontId="3" fillId="3" borderId="1" xfId="1" applyNumberFormat="1" applyFont="1" applyFill="1" applyBorder="1" applyAlignment="1" applyProtection="1">
      <alignment horizontal="right" vertical="center" shrinkToFit="1"/>
      <protection locked="0"/>
    </xf>
    <xf numFmtId="165" fontId="2" fillId="2" borderId="1" xfId="1" applyNumberFormat="1" applyFont="1" applyFill="1" applyBorder="1" applyAlignment="1" applyProtection="1">
      <alignment horizontal="left" vertical="center" wrapText="1"/>
      <protection locked="0"/>
    </xf>
    <xf numFmtId="165" fontId="2" fillId="2" borderId="1" xfId="1" applyNumberFormat="1" applyFont="1" applyFill="1" applyBorder="1" applyAlignment="1" applyProtection="1">
      <alignment horizontal="right" vertical="center" shrinkToFit="1"/>
      <protection locked="0"/>
    </xf>
    <xf numFmtId="165" fontId="2" fillId="2" borderId="2" xfId="1" applyNumberFormat="1" applyFont="1" applyFill="1" applyBorder="1" applyAlignment="1" applyProtection="1">
      <alignment horizontal="right" vertical="center" shrinkToFit="1"/>
      <protection locked="0"/>
    </xf>
    <xf numFmtId="0" fontId="0" fillId="0" borderId="0" xfId="0" applyAlignment="1">
      <alignment horizontal="center" vertical="center"/>
    </xf>
    <xf numFmtId="0" fontId="0" fillId="0" borderId="0" xfId="0" applyAlignment="1">
      <alignment vertical="center"/>
    </xf>
    <xf numFmtId="0" fontId="9" fillId="5"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2" borderId="6" xfId="0" applyFont="1" applyFill="1" applyBorder="1" applyAlignment="1">
      <alignment horizontal="left" vertical="center" wrapText="1"/>
    </xf>
    <xf numFmtId="166" fontId="2" fillId="2" borderId="6" xfId="0" applyNumberFormat="1" applyFont="1" applyFill="1" applyBorder="1" applyAlignment="1">
      <alignment horizontal="center" vertical="center" wrapText="1"/>
    </xf>
    <xf numFmtId="165" fontId="2" fillId="2" borderId="6" xfId="1" applyNumberFormat="1" applyFont="1" applyFill="1" applyBorder="1" applyAlignment="1">
      <alignment horizontal="right" vertical="center" shrinkToFit="1"/>
    </xf>
    <xf numFmtId="166" fontId="3" fillId="4" borderId="6" xfId="0" applyNumberFormat="1" applyFont="1" applyFill="1" applyBorder="1" applyAlignment="1" applyProtection="1">
      <alignment horizontal="center" vertical="center" wrapText="1"/>
      <protection locked="0"/>
    </xf>
    <xf numFmtId="165" fontId="2" fillId="3" borderId="6" xfId="1" applyNumberFormat="1" applyFont="1" applyFill="1" applyBorder="1" applyAlignment="1" applyProtection="1">
      <alignment vertical="center" wrapText="1"/>
      <protection locked="0"/>
    </xf>
    <xf numFmtId="165" fontId="5" fillId="3" borderId="6" xfId="1" applyNumberFormat="1" applyFont="1" applyFill="1" applyBorder="1" applyAlignment="1" applyProtection="1">
      <alignment vertical="center" wrapText="1"/>
      <protection locked="0"/>
    </xf>
    <xf numFmtId="0" fontId="3" fillId="0" borderId="6" xfId="0" applyFont="1" applyBorder="1" applyAlignment="1">
      <alignment horizontal="left" vertical="center" wrapText="1"/>
    </xf>
    <xf numFmtId="165" fontId="3" fillId="0" borderId="6" xfId="1" applyNumberFormat="1" applyFont="1" applyFill="1" applyBorder="1" applyAlignment="1">
      <alignment horizontal="right" vertical="center" shrinkToFit="1"/>
    </xf>
    <xf numFmtId="0" fontId="8" fillId="6" borderId="6" xfId="0" applyFont="1" applyFill="1" applyBorder="1" applyAlignment="1">
      <alignment horizontal="left" vertical="center" wrapText="1"/>
    </xf>
    <xf numFmtId="165" fontId="8" fillId="6" borderId="4" xfId="1" applyNumberFormat="1" applyFont="1" applyFill="1" applyBorder="1" applyAlignment="1">
      <alignment horizontal="right" vertical="center" wrapText="1"/>
    </xf>
    <xf numFmtId="0" fontId="14" fillId="7" borderId="0" xfId="14" applyFont="1" applyFill="1" applyAlignment="1">
      <alignment vertical="center"/>
    </xf>
    <xf numFmtId="169" fontId="14" fillId="7" borderId="0" xfId="14" applyNumberFormat="1" applyFont="1" applyFill="1"/>
    <xf numFmtId="0" fontId="15" fillId="7" borderId="0" xfId="14" applyFont="1" applyFill="1" applyAlignment="1">
      <alignment vertical="center"/>
    </xf>
    <xf numFmtId="0" fontId="15" fillId="7" borderId="0" xfId="14" applyFont="1" applyFill="1"/>
    <xf numFmtId="0" fontId="13" fillId="0" borderId="0" xfId="14"/>
    <xf numFmtId="39" fontId="15" fillId="7" borderId="0" xfId="14" applyNumberFormat="1" applyFont="1" applyFill="1"/>
    <xf numFmtId="39" fontId="16" fillId="7" borderId="0" xfId="14" applyNumberFormat="1" applyFont="1" applyFill="1"/>
    <xf numFmtId="39" fontId="15" fillId="7" borderId="0" xfId="14" applyNumberFormat="1" applyFont="1" applyFill="1" applyAlignment="1">
      <alignment horizontal="left"/>
    </xf>
    <xf numFmtId="0" fontId="17" fillId="7" borderId="0" xfId="14" applyFont="1" applyFill="1"/>
    <xf numFmtId="6" fontId="0" fillId="0" borderId="0" xfId="0" applyNumberFormat="1" applyAlignment="1">
      <alignment vertical="center"/>
    </xf>
    <xf numFmtId="2" fontId="0" fillId="0" borderId="0" xfId="0" applyNumberFormat="1" applyAlignment="1">
      <alignment vertical="center"/>
    </xf>
    <xf numFmtId="165" fontId="0" fillId="0" borderId="0" xfId="0" applyNumberFormat="1" applyAlignment="1">
      <alignment vertical="center"/>
    </xf>
    <xf numFmtId="0" fontId="18" fillId="0" borderId="0" xfId="0" applyFont="1" applyAlignment="1">
      <alignment vertical="center"/>
    </xf>
    <xf numFmtId="2" fontId="3" fillId="0" borderId="0" xfId="0" applyNumberFormat="1" applyFont="1" applyAlignment="1">
      <alignment horizontal="right" vertical="center" shrinkToFit="1"/>
    </xf>
    <xf numFmtId="6" fontId="19" fillId="8" borderId="0" xfId="0" quotePrefix="1" applyNumberFormat="1" applyFont="1" applyFill="1" applyAlignment="1">
      <alignment vertical="center"/>
    </xf>
    <xf numFmtId="0" fontId="7" fillId="3" borderId="0" xfId="0" applyFont="1" applyFill="1" applyAlignment="1" applyProtection="1">
      <alignment horizontal="center" vertical="center" wrapText="1"/>
      <protection locked="0"/>
    </xf>
    <xf numFmtId="0" fontId="2" fillId="0" borderId="0" xfId="0" applyFont="1" applyAlignment="1">
      <alignment horizontal="center" vertical="center" wrapText="1"/>
    </xf>
    <xf numFmtId="39" fontId="3" fillId="3" borderId="7" xfId="0" applyNumberFormat="1"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cellXfs>
  <cellStyles count="15">
    <cellStyle name="Millares [0] 2" xfId="8" xr:uid="{00000000-0005-0000-0000-000000000000}"/>
    <cellStyle name="Millares 11 4" xfId="3" xr:uid="{00000000-0005-0000-0000-000001000000}"/>
    <cellStyle name="Moneda" xfId="1" builtinId="4"/>
    <cellStyle name="Moneda 18" xfId="6" xr:uid="{00000000-0005-0000-0000-000003000000}"/>
    <cellStyle name="Moneda 2" xfId="13" xr:uid="{00000000-0005-0000-0000-000004000000}"/>
    <cellStyle name="Moneda 5 7" xfId="4" xr:uid="{00000000-0005-0000-0000-000005000000}"/>
    <cellStyle name="Normal" xfId="0" builtinId="0"/>
    <cellStyle name="Normal 11 9" xfId="2" xr:uid="{00000000-0005-0000-0000-000007000000}"/>
    <cellStyle name="Normal 19" xfId="5" xr:uid="{00000000-0005-0000-0000-000008000000}"/>
    <cellStyle name="Normal 19 2" xfId="10" xr:uid="{00000000-0005-0000-0000-000009000000}"/>
    <cellStyle name="Normal 2" xfId="7" xr:uid="{00000000-0005-0000-0000-00000A000000}"/>
    <cellStyle name="Normal 21" xfId="9" xr:uid="{00000000-0005-0000-0000-00000B000000}"/>
    <cellStyle name="Normal 3" xfId="14" xr:uid="{00000000-0005-0000-0000-00000C000000}"/>
    <cellStyle name="Porcentaje 12" xfId="11" xr:uid="{00000000-0005-0000-0000-00000D000000}"/>
    <cellStyle name="Porcentaje 2" xfId="12" xr:uid="{00000000-0005-0000-0000-00000E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5" Type="http://schemas.openxmlformats.org/officeDocument/2006/relationships/externalLink" Target="externalLinks/externalLink3.xml"/><Relationship Id="rId61"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calcChain" Target="calcChain.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Users\Users\usuario\Desktop\PROYECTO%20COLASFALTOS\Proyecto%20Palermo-Sitio%20Nuevo\Lincon\c\WINDOWS\Escritorio\Mis%20documentos\GermanUribe\Personal\German\AldeaVerde\ControlGerencial\FactibilidadSabanetaEtap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usuario\Desktop\PROYECTO%20COLASFALTOS\Proyecto%20Palermo-Sitio%20Nuevo\C:\Documents%20and%20Settings\crendon.HMV\Local%20Settings\Temporary%20Internet%20Files\OLK3\85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BSERVER\Documents\CONTRATOS\2012\FONADE\CONTRATO%20No.%202122228%20DE%202012\ESTUDIOS%20Y%20DISE&#209;OS\COPIA%20TOTAL%2025%20JUNIO%202013\15507_Otanche-Boyac&#225;\12_15507_PRE\130226%20Presupuesto%20Otanch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Dropbox/PRESP/201504-CPRD0022014-FINDETER/ANALISIS%20DE%20PRECIOS%20(Mao)%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p\Desktop\PACHAVITA\INFORME%200\CORRECCI&#211;N\PRESUPUESTO%20Y%20APU.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forme%20Semanal%20Interventoria%20No.%2001,%20corte%20a%2028-FEB-07,%20contrato%2052023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Luis%20J%20Ramirez/Mis%20documentos/Consorcio%20Cantalejo/Obra/Ppto/Obra/MatrizPpt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p\Documents\PROYECTOS\1-EN%20EJECUCION\PASEO%20DE%20LA%20GOBERNACION\EJECUCION\PRESUPUESTO%20OFICI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80C58CC\a%20%20aaInformaci&#243;n%20GRUPO"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uisaugustovenegas\Desktop\SEBASTOPOL%20TIERR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uisaugustovenegas\Desktop\BASE%20NOMINA%201500%20OCT1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EXTRAS\EXCEL\CANTIDADES%20DE%20OBRA\Cant.%20Proyecto.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14_04_Presupuesto%20Iles%20v2.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luisaugustovenegas\Desktop\Rio%20C.%20Parte%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luisaugustovenegas\Desktop\iNFORME%20SEMANAL%20TELMACOM%20S_R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BSERVER\Documents\Documents\CONTRATOS\2012\FONADE\CONTRATO%20No.%202122228%20DE%202012\ESTUDIOS%20Y%20DISE&#209;OS\COPIA%20TOTAL%2025%20JUNIO%202013\15507_Otanche-Boyac&#225;\12_15507_PRE\130226%20Presupuesto%20Otanch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BRAS%20PUBLICAS%202006/ACUEDUCTOS/OTROS%20ACUEDUCTOS/PROYECTO%20SANTIAGO%20POBRE/Archivos%201/CAROLINA/OBRAS%202001/VIA%20AEROPUERTO/PRESP.VIA%20AEROPUER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6C61C82\PRESP.VIA%20AEROPUERT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luisaugustovenegas\Desktop\CUADRO%20CONTROL%20C_ESTE_1%20R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JAIME\Desktop\BACKUP\JAIME%20A\RIZOMA\COLEGIOS%20-%20MAGD%20Y%20CESAR\001%20ANGOSTURA\01-ANGOSTURA\Anexo%203.%20APUS\APUs%20001%20ANGOSTURA%20-%20SAN%20ZEN&#211;N%201SEP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Documents/CONSORCIO%20INFRAESTRUCTURA%20EDUCATIVA%202016/FASE%202/CONTROL/4.%20CONTROL%20DE%20COSTOS%20Y%20PRESUPUESTOS/CONTROL%20DE%20COSTOS/I.E.%20GALLARDO/Plantilla%20Presupuestos%20Circulaciones%20OK%20APRO%20I.E.%20GALLAR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IUDAD%20BOLIVAR/FRENTE%201CB/replanteos/MARLO/CB%205/5921.FLORIDA%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hp\Desktop\VIAS%20TUNJA\TUNJA\OFERTA%20ECONOMICA.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ILIAN~1/AppData/Local/Temp/Rar$DIa0.034/AMV%20COR%20G2%20No%203444/COMPARTIR/COTIZACIONES%202010/ADM%20VIAL%2003%20-%20CORDOBA/ESTADO%20DE%20RED/2103mar%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docs.live.net/TUNJA%20%20PRESU/APUs%20VIAS%20TUNJ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13.%20Abril%2024%20-%20Informe%20Semanal%20Consultor&#237;a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Hernan/Downloads/PRESUPUESTO%20%20COMPLEJO%20ACUATICO%20FINA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app-pc\app-ci2\TUNJA%20%20PRESU\APUs%20VIAS%20TUNJ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Users\Diego%20Bernal\Desktop\AJUSTE%20CANTIDADES\HIBRIDO\10.1%20Cantidades\cantidades%20de%20obr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MV-02-BOL\EST.V&#205;A%20CRIT.TECNICO%20AMB-BOL-02\DICIEMBRE-2008\EST.V&#205;A%20CRITERIO%20TECNICO%2090BL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EST.V&#205;A%20CRITERIO%20TECNIC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luisaugustovenegas\Desktop\INFORME%20SEMANAL%20etsa%20concol%20ECO%2002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Monica%20F\Documents\CONSORCIO%20INFRAESTRUCTURA%20EDUCATIVA%202016\FASE%202\4.%20CONTROL%20DE%20COSTOS%20Y%20PRESUPUESTOS\CONTROL%20DE%20COSTOS\I.E.%20PROMOCION%20SOCIAL\PPTO.%20I.E.%20PROMOCION%20SOCIAL%20-%2012%20Jun%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idor_appci\app-ci\2%20ESTUDIOS%20DE%20SUELOS\A&#209;O%202017\44%20ESTUDIOS%20DE%20SUELOS%20Y%20DISE&#209;OS%20DE%20PAVIMENTOS%20ALCALDIA%20DE%20TUNJA\5%20INFORMACION%20ALCALDIA\APUs%20VIAS%20TUNJA.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EQUIPO\Documents\IE%20Huila\Presupuestos\Precios%20Huila\pres%20BATERIA%20la%20esperanza%20palestina%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1.GMP\COMPLEMENTARIAS\FLORIDABLANCA\I.E.%20GABRIEL%20GARCIA%20MARQUEZ\MURO%20GGM%20ESCEANARIO%202\02_Cant.%20Muros%20contencion_GGM_ESENARIO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CONTRATISTA\ACTA%20DE%20PAGO%20PARCIAL%20No.%2004%20-%20HOSPITAL%20PIAMONTE%20(12-09-201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NFO/arthur/pto%20avrios%20proyectos/2018-07-14%20Ajustes%20Finales/01%20Apartado/02.%20APU/Entregas/2018-03-28/2018-03-26%20BASE%20DE%20DATOS%20(FCO0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INTERVENTORIA\ACTA%20No.%2003%20C-MIRAFLORES%2005-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 val="INV"/>
      <sheetName val="AASHTO"/>
      <sheetName val="SLIDES"/>
      <sheetName val="BD"/>
      <sheetName val="TRAYECTO 1"/>
      <sheetName val="Seguim-16"/>
      <sheetName val="Main"/>
      <sheetName val="CorpTax"/>
      <sheetName val="Input"/>
      <sheetName val="EJEC-MES"/>
      <sheetName val="DATBAND"/>
      <sheetName val="DAT NUC"/>
      <sheetName val="DATOS"/>
      <sheetName val="Nucleos"/>
      <sheetName val="Proc0009m"/>
      <sheetName val="Proc 0009h"/>
      <sheetName val="G_G"/>
      <sheetName val="TRAYECTO_1"/>
      <sheetName val="DAT_NUC"/>
      <sheetName val="Proc_0009h"/>
      <sheetName val="PPTO ADMINISTRATIVO 137"/>
      <sheetName val="Hoja3"/>
      <sheetName val="MANO DE OBRA"/>
      <sheetName val="1.1"/>
      <sheetName val="EQUIPO"/>
      <sheetName val="TUBERIA"/>
      <sheetName val="Hoja2"/>
      <sheetName val="MATERIALES"/>
      <sheetName val="AIU y Prestaciones"/>
      <sheetName val="ANALISIS SALARIAL"/>
      <sheetName val="Presup Oficial"/>
      <sheetName val="APU OFICIAL"/>
      <sheetName val="Flujo de caja"/>
      <sheetName val="LDAT"/>
      <sheetName val="CORTE 1"/>
      <sheetName val="RESUMEN"/>
      <sheetName val="COOTRANSERVIS"/>
      <sheetName val="COOTRANARE"/>
      <sheetName val="PROYECCION OBRAS POR TERMINAR"/>
      <sheetName val="PPTO%20ADMINISTRATIVO%20137.xls"/>
      <sheetName val="Hoja1"/>
      <sheetName val="NP-70-50AMBIEN"/>
      <sheetName val="NP-62-50 AMBIEN"/>
      <sheetName val="NP-187-50"/>
      <sheetName val="NP-186-50"/>
      <sheetName val="50,04"/>
      <sheetName val="49,03"/>
      <sheetName val="Np-289-27"/>
      <sheetName val="NP-265-27"/>
      <sheetName val="NP-180-27FIGA"/>
      <sheetName val="NP-181-27FIGA"/>
      <sheetName val="NP-182-27FIGA"/>
      <sheetName val="NP-183-27FIGA"/>
      <sheetName val="NP-184-27FIGA"/>
      <sheetName val="NP-185-27FIGA"/>
      <sheetName val="NP-180-27"/>
      <sheetName val="NP-13-27"/>
      <sheetName val="NP-11-27"/>
      <sheetName val="27,10"/>
      <sheetName val="27,06REVISAR"/>
      <sheetName val="NP-CIELO SPB-26"/>
      <sheetName val="Np-266-26"/>
      <sheetName val="NP-179-26"/>
      <sheetName val="NP-50-26DAV"/>
      <sheetName val="NP-51-26 REVISAR"/>
      <sheetName val="NP-26-01"/>
      <sheetName val="Np-281-24"/>
      <sheetName val="Np-277-23"/>
      <sheetName val="Np-276-23"/>
      <sheetName val="Np-274-23"/>
      <sheetName val="Np-287-22"/>
      <sheetName val="Np-285-22"/>
      <sheetName val="NP176-22 DIE"/>
      <sheetName val="NP175-22DIE"/>
      <sheetName val="NP174DIE"/>
      <sheetName val="NP-174 REVISAR DIEGO "/>
      <sheetName val="NP-12-22 AJUSTAR"/>
      <sheetName val="NP-11-22FIGA"/>
      <sheetName val="NP-11-22 AULAS REVISAR"/>
      <sheetName val="22.05"/>
      <sheetName val="22.04"/>
      <sheetName val="21.01"/>
      <sheetName val="20,01"/>
      <sheetName val="NP-173-19 AJUSTAR DIEGO"/>
      <sheetName val="NP-171-19 AJUSTAR DIEGO"/>
      <sheetName val="NP-273-18"/>
      <sheetName val="NP-272-18"/>
      <sheetName val="NP-271-18"/>
      <sheetName val="NP-270-18"/>
      <sheetName val="NP-269-18"/>
      <sheetName val="NP-268-18"/>
      <sheetName val="NP78RED"/>
      <sheetName val="NP48RED"/>
      <sheetName val="NP77RED"/>
      <sheetName val="NP76RED"/>
      <sheetName val="NP79RED"/>
      <sheetName val="NP75RED"/>
      <sheetName val="NP74RED"/>
      <sheetName val="NP02RED"/>
      <sheetName val="NP03RED"/>
      <sheetName val="NP04RED"/>
      <sheetName val="NP73RED"/>
      <sheetName val="NP72 RED"/>
      <sheetName val="NP-275-17"/>
      <sheetName val="NP92"/>
      <sheetName val="NP91"/>
      <sheetName val="NP90"/>
      <sheetName val="NP89"/>
      <sheetName val="17.08"/>
      <sheetName val="17.07"/>
      <sheetName val="17.06"/>
      <sheetName val="17.05"/>
      <sheetName val="17.04"/>
      <sheetName val="17.03"/>
      <sheetName val="17.02"/>
      <sheetName val="17.01"/>
      <sheetName val="CODOS 90º 4&quot;"/>
      <sheetName val="TEE 4&quot;"/>
      <sheetName val="BALL 4&quot;-16"/>
      <sheetName val="16.01"/>
      <sheetName val="NP-284-15"/>
      <sheetName val="NP-269-15"/>
      <sheetName val="NP-267-15"/>
      <sheetName val="NP88"/>
      <sheetName val="15.10"/>
      <sheetName val="15.09"/>
      <sheetName val="15.07"/>
      <sheetName val="15.06"/>
      <sheetName val="15.05"/>
      <sheetName val="15.04"/>
      <sheetName val="15.03"/>
      <sheetName val="15.02"/>
      <sheetName val="15.01"/>
      <sheetName val="MOCHETAS"/>
      <sheetName val="MOCHETAS (2)"/>
      <sheetName val="NP-86-14"/>
      <sheetName val="NP-84-14"/>
      <sheetName val="NP-307-14 "/>
      <sheetName val="NP-79-14"/>
      <sheetName val="NP-306-14"/>
      <sheetName val="NP-35-14 "/>
      <sheetName val="NP-34-14"/>
      <sheetName val="NP-37CJ"/>
      <sheetName val="NP-36CJ"/>
      <sheetName val="NP-06-14"/>
      <sheetName val="NP-05-14"/>
      <sheetName val="NP-04-14"/>
      <sheetName val="NP-02-14 (2)"/>
      <sheetName val="NP-03-14"/>
      <sheetName val="14,01"/>
      <sheetName val="13.04"/>
      <sheetName val="13.03"/>
      <sheetName val="13.02"/>
      <sheetName val="13.01"/>
      <sheetName val="NP-291-12"/>
      <sheetName val="NP-83-12"/>
      <sheetName val="NP-75-12"/>
      <sheetName val="NP-22-12"/>
      <sheetName val="NP-15-12"/>
      <sheetName val="NP-14-12"/>
      <sheetName val="12.07"/>
      <sheetName val="12.06CJ"/>
      <sheetName val="12.05"/>
      <sheetName val="12.03"/>
      <sheetName val="12.02CJ"/>
      <sheetName val="12.01CJ"/>
      <sheetName val="Np-280-11"/>
      <sheetName val="Np-279-11"/>
      <sheetName val="Np-278-11"/>
      <sheetName val="NP-52-11CJ"/>
      <sheetName val="NP-21"/>
      <sheetName val="NP-20"/>
      <sheetName val="NP-19"/>
      <sheetName val="11.02"/>
      <sheetName val="11.01CJ"/>
      <sheetName val="10.02"/>
      <sheetName val="10.01"/>
      <sheetName val="9.02CJ"/>
      <sheetName val="9.01CJ"/>
      <sheetName val="8.02"/>
      <sheetName val="8.01"/>
      <sheetName val="NP-10-7"/>
      <sheetName val="NP-09-7"/>
      <sheetName val="NP-08-7"/>
      <sheetName val="NP-07-7"/>
      <sheetName val="7.03"/>
      <sheetName val="7.02"/>
      <sheetName val="7.01"/>
      <sheetName val="6.02"/>
      <sheetName val="6.01"/>
      <sheetName val="NP-260-5 "/>
      <sheetName val="Np-264-5"/>
      <sheetName val="NP-263-5"/>
      <sheetName val="NP-262-5"/>
      <sheetName val="NP-82-5"/>
      <sheetName val="NP-81-5"/>
      <sheetName val="NP-80-5"/>
      <sheetName val="NP-79-5"/>
      <sheetName val="NP-78-5"/>
      <sheetName val="NP-48-5"/>
      <sheetName val="NP-77-5"/>
      <sheetName val="NP-76-5"/>
      <sheetName val="NP-75-5"/>
      <sheetName val="NP-74-5"/>
      <sheetName val="NP-18-5"/>
      <sheetName val="NP-02-5"/>
      <sheetName val="NP-03-5"/>
      <sheetName val="NP04-5"/>
      <sheetName val="NP-73-5"/>
      <sheetName val="NP72 PENDIENTE"/>
      <sheetName val="NP71-5"/>
      <sheetName val="NP70-5"/>
      <sheetName val="NP63-5"/>
      <sheetName val="NP62-5-corregida"/>
      <sheetName val="NP69-5"/>
      <sheetName val="NP68-5"/>
      <sheetName val="NP67-5"/>
      <sheetName val="NP66-5"/>
      <sheetName val="NP65-5"/>
      <sheetName val="NP64-5"/>
      <sheetName val="NP46-5"/>
      <sheetName val="NP45-5"/>
      <sheetName val="NP44-5"/>
      <sheetName val="NP43-5"/>
      <sheetName val="NP42-5"/>
      <sheetName val="NP17-5"/>
      <sheetName val="5.07"/>
      <sheetName val="5.06"/>
      <sheetName val="5.05"/>
      <sheetName val="5.04"/>
      <sheetName val="5.03"/>
      <sheetName val="5.02"/>
      <sheetName val="5.01"/>
      <sheetName val="NP-61"/>
      <sheetName val="NP-60"/>
      <sheetName val="NP-59-3"/>
      <sheetName val="NP-27-3"/>
      <sheetName val="NP-24-3"/>
      <sheetName val="NP-26-3"/>
      <sheetName val="NP-23-3"/>
      <sheetName val="3.09"/>
      <sheetName val="3.08"/>
      <sheetName val="3.07"/>
      <sheetName val="3.06"/>
      <sheetName val="3.05"/>
      <sheetName val="3.04"/>
      <sheetName val="3.03"/>
      <sheetName val="3.02"/>
      <sheetName val="3.01"/>
      <sheetName val="3.01 (2)"/>
      <sheetName val="3.04 (2)"/>
      <sheetName val="3.05 (2)"/>
      <sheetName val="3.05-CORR"/>
      <sheetName val="3.06 (2)"/>
      <sheetName val="3.07 (2)"/>
      <sheetName val="3.09 (2)"/>
      <sheetName val="3.09-CORR"/>
      <sheetName val="NP-16-3"/>
      <sheetName val="NP-16-3-CORR "/>
      <sheetName val="NP-23-3 (2)"/>
      <sheetName val="NP-24-3 (2)"/>
      <sheetName val="NP-26-3 (2)"/>
      <sheetName val="NP-27-3 (2)"/>
      <sheetName val="4.01"/>
      <sheetName val="4.02"/>
      <sheetName val="NP-4.02NO "/>
      <sheetName val="4.04"/>
      <sheetName val="4.05"/>
      <sheetName val="4.07"/>
      <sheetName val="4.08"/>
      <sheetName val="4.09"/>
      <sheetName val="NP-16-4"/>
      <sheetName val="4.04-CORR"/>
      <sheetName val="4.09-CORR"/>
      <sheetName val="NP-16-4-CORR"/>
      <sheetName val="NP-25-4"/>
      <sheetName val="NP-26-2"/>
      <sheetName val="NP-28-4"/>
      <sheetName val="NP-29-4"/>
      <sheetName val="NP-31"/>
      <sheetName val="NP-53-4"/>
      <sheetName val="NP-54-4"/>
      <sheetName val="NP-54+++"/>
      <sheetName val="NP-54++"/>
      <sheetName val="NP-62-4"/>
      <sheetName val="NP-63-4"/>
      <sheetName val="3.02 (2)"/>
      <sheetName val="3.03 PORTERIA "/>
      <sheetName val="NP-59-3 (2)"/>
      <sheetName val="NP-60 (2)"/>
      <sheetName val="NP-61 (2)"/>
      <sheetName val="NP-307"/>
      <sheetName val="NP-70-2 RAMPAS"/>
      <sheetName val="NP-58-2"/>
      <sheetName val="NP-57FIGA"/>
      <sheetName val="NP-57-2 MODIFICAR"/>
      <sheetName val="NP-56-2modi via y gradas"/>
      <sheetName val="NP-56FIGA"/>
      <sheetName val="NP-56-2 VIA"/>
      <sheetName val="NP-55FIGA"/>
      <sheetName val="NP-55-2"/>
      <sheetName val="NP-54--2"/>
      <sheetName val="NP-53--2"/>
      <sheetName val="NP-53MUROS RAMPA 1 CP"/>
      <sheetName val="2.04"/>
      <sheetName val="2.03"/>
      <sheetName val="2.02"/>
      <sheetName val="2.01 CJ"/>
      <sheetName val="2.01"/>
      <sheetName val="NP-56modi solo parq "/>
      <sheetName val="NP01"/>
      <sheetName val="1.06"/>
      <sheetName val="1.05act topo"/>
      <sheetName val="1.04act topo"/>
      <sheetName val="BAL DANIEL"/>
      <sheetName val="1.05DANIEL INCIIAL"/>
      <sheetName val="1.04 DANIEL"/>
      <sheetName val="1.04"/>
      <sheetName val="1.03"/>
      <sheetName val="1.02"/>
      <sheetName val="1.01 "/>
      <sheetName val="Acta13"/>
      <sheetName val="Acta14"/>
      <sheetName val="Acta15"/>
      <sheetName val="Acta16"/>
      <sheetName val="Acta17"/>
      <sheetName val="Acta18 "/>
      <sheetName val="RESUMEN 18"/>
      <sheetName val="1.01"/>
      <sheetName val="X.Parametros"/>
      <sheetName val="2.PERFILES"/>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Transporte"/>
      <sheetName val="EVA"/>
      <sheetName val="Program"/>
      <sheetName val="Umbral Aceptación"/>
      <sheetName val="FOR2-CONS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AS REALES"/>
      <sheetName val="FLUJO DE FOND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aCCIDENTES%20DE%201995%20-%2019"/>
      <sheetName val="Datos"/>
      <sheetName val="items"/>
      <sheetName val="aCCIDENTES DE 1995 - 1996.xls"/>
      <sheetName val="CONT_ADI"/>
      <sheetName val="\a  aaInformación GRUPO 4\A MIn"/>
      <sheetName val="ACTA DE MODIFICACION  (2)"/>
      <sheetName val="INDICMICROEMP"/>
      <sheetName val="Informacion"/>
      <sheetName val="#¡REF"/>
      <sheetName val="MATERIALES"/>
      <sheetName val="Datos Básicos"/>
      <sheetName val="SALARIOS"/>
      <sheetName val="SUB APU"/>
      <sheetName val="Formulario N° 4"/>
      <sheetName val="EQUIPO"/>
      <sheetName val="Informe"/>
      <sheetName val="Seguim-16"/>
      <sheetName val="INV"/>
      <sheetName val="AASHTO"/>
      <sheetName val="PESOS"/>
      <sheetName val="MAT"/>
      <sheetName val="HER"/>
      <sheetName val="PER"/>
      <sheetName val="TRAN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CCIDENTES DE 1995 - 1996.xls]"/>
      <sheetName val="Res-Accide-10"/>
      <sheetName val="\AMV _ no borrar\PRESUPUESTOS\a"/>
      <sheetName val="\I\AMV _ no borrar\PRESUPUESTOS"/>
      <sheetName val="\G\I\AMV _ no borrar\PRESUPUEST"/>
      <sheetName val="\A\a  aaInformación GRUPO 4\A M"/>
      <sheetName val="\G\A\a  aaInformación GRUPO 4\A"/>
      <sheetName val="\\Escritorio\amv 2011\a  aaInfo"/>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PR 1"/>
      <sheetName val="Lista obra"/>
      <sheetName val="\Documents and Settings\Pedro "/>
      <sheetName val="\Users\Administrador\Desktop\AM"/>
      <sheetName val="\\Ing-her"/>
      <sheetName val="\Users\cmeza\Documents\INVIAS\D"/>
      <sheetName val="\Documents and Settings\jviteri"/>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USUARIO\Downloads\a  aaI"/>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Hoja1 (2)"/>
      <sheetName val="Hoja1 (3)"/>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Users\HP\AppData\Local\Microso"/>
      <sheetName val="SEGUIM Y REPROG MES 1 (2)"/>
      <sheetName val="_a  aaInformación GRUPO 4_A MIn"/>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MURO PR25+221-235"/>
      <sheetName val="MURO PR25+261-267"/>
      <sheetName val="MURO PR25+267-273"/>
      <sheetName val="MURO PR25+273-277"/>
      <sheetName val="MURO PR25+407,20-409,90"/>
      <sheetName val="MURO PR25+409,90-416,40"/>
      <sheetName val="MURO PR25+435-447"/>
      <sheetName val="INTERVENCION"/>
      <sheetName val="#REF"/>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refreshError="1"/>
      <sheetData sheetId="280"/>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W9"/>
      <sheetName val="Presentacion"/>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1,6"/>
      <sheetName val="8,2,1,7"/>
      <sheetName val="8,2,1,8"/>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 val="COMPRA"/>
      <sheetName val="COMPRA (2)"/>
      <sheetName val="COMPRA (3)"/>
      <sheetName val="COMPRA (4)"/>
      <sheetName val="COMPRA (5)"/>
      <sheetName val="COMPRA (6A)"/>
      <sheetName val="COMPRA (6B)"/>
      <sheetName val="COMPRA (7)"/>
      <sheetName val="COMPRA (8)"/>
      <sheetName val="COMPRA (9)"/>
      <sheetName val="COMPRA (10)"/>
      <sheetName val="COMPRA (11)"/>
      <sheetName val="COMPRA (12)"/>
      <sheetName val="COMPRA (13)"/>
      <sheetName val="COMPRA (14)"/>
      <sheetName val="COMPRA (15)"/>
      <sheetName val="COMPRA (16)"/>
      <sheetName val="COMPRA (17)"/>
      <sheetName val="COMPRA (18)"/>
      <sheetName val="COMPRA (19)"/>
      <sheetName val="HER"/>
      <sheetName val="PER"/>
    </sheetNames>
    <sheetDataSet>
      <sheetData sheetId="0"/>
      <sheetData sheetId="1"/>
      <sheetData sheetId="2"/>
      <sheetData sheetId="3"/>
      <sheetData sheetId="4"/>
      <sheetData sheetId="5"/>
      <sheetData sheetId="6"/>
      <sheetData sheetId="7"/>
      <sheetData sheetId="8">
        <row r="8">
          <cell r="A8">
            <v>0</v>
          </cell>
        </row>
      </sheetData>
      <sheetData sheetId="9">
        <row r="11">
          <cell r="A11" t="str">
            <v xml:space="preserve"> CUADRILLAS</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 val="factores_A_N_"/>
      <sheetName val="SOPORTES_A_N_"/>
      <sheetName val="DOMI_STA_CECILIA_II"/>
      <sheetName val="BALANCE_FINANCIERO"/>
      <sheetName val="E_MERCANCIA"/>
      <sheetName val="CONT_INSP_Y_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I15">
            <v>0.54751813668079397</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1"/>
      <sheetName val="P1"/>
      <sheetName val="P2"/>
      <sheetName val="P3"/>
      <sheetName val="P4"/>
      <sheetName val="P5"/>
      <sheetName val="PRES"/>
      <sheetName val="Modelo"/>
      <sheetName val="Datos"/>
      <sheetName val="MAT"/>
      <sheetName val="HER"/>
      <sheetName val="TRANS"/>
      <sheetName val="MO"/>
      <sheetName val="UNDS"/>
      <sheetName val="ANALISIS DE PRECIOS (Mao) 2014"/>
      <sheetName val="PER"/>
    </sheetNames>
    <definedNames>
      <definedName name="absc"/>
    </definedNames>
    <sheetDataSet>
      <sheetData sheetId="0"/>
      <sheetData sheetId="1"/>
      <sheetData sheetId="2"/>
      <sheetData sheetId="3"/>
      <sheetData sheetId="4"/>
      <sheetData sheetId="5"/>
      <sheetData sheetId="6">
        <row r="1">
          <cell r="A1" t="str">
            <v>CODIGO</v>
          </cell>
        </row>
      </sheetData>
      <sheetData sheetId="7">
        <row r="2">
          <cell r="P2" t="str">
            <v>Se refiere este ítem al suministro e instalación de barandas en acero inoxidable, según localización indicada en los planos arquitectónicos y de detalle. Incluye suministro, instalación, y todo lo requerido para la correcta ejecución y recibo a satisfacción.</v>
          </cell>
        </row>
      </sheetData>
      <sheetData sheetId="8"/>
      <sheetData sheetId="9"/>
      <sheetData sheetId="10"/>
      <sheetData sheetId="11"/>
      <sheetData sheetId="12"/>
      <sheetData sheetId="13">
        <row r="1">
          <cell r="A1" t="str">
            <v>M2</v>
          </cell>
        </row>
      </sheetData>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2)"/>
      <sheetName val="PRESUPUESTO "/>
      <sheetName val="Hoja2"/>
      <sheetName val="FP"/>
      <sheetName val="MDO"/>
      <sheetName val="EQ"/>
      <sheetName val="MAT"/>
      <sheetName val="TTE"/>
      <sheetName val="BASE "/>
      <sheetName val="1.01"/>
      <sheetName val="2.01"/>
      <sheetName val="2.02"/>
      <sheetName val="3.01"/>
      <sheetName val="3.02"/>
      <sheetName val="4.01"/>
      <sheetName val="4.02"/>
      <sheetName val="4.03"/>
      <sheetName val="5.01"/>
      <sheetName val="5.02"/>
      <sheetName val="6.01"/>
      <sheetName val="6.02"/>
      <sheetName val="6.03"/>
      <sheetName val="6.04"/>
      <sheetName val="6.05"/>
      <sheetName val="6.06"/>
      <sheetName val="6.07"/>
      <sheetName val="6.08"/>
      <sheetName val="6.09"/>
      <sheetName val="6.10"/>
      <sheetName val="6.11"/>
      <sheetName val="6.12"/>
      <sheetName val="6.13"/>
      <sheetName val="7.01"/>
      <sheetName val="7.02"/>
      <sheetName val="7.03"/>
      <sheetName val="7.04"/>
      <sheetName val="7.05"/>
      <sheetName val="7.06"/>
      <sheetName val="B1"/>
      <sheetName val="B2"/>
      <sheetName val="B3"/>
      <sheetName val="B4"/>
      <sheetName val="NP"/>
      <sheetName val="NP (2)"/>
      <sheetName val="Hoja9"/>
    </sheetNames>
    <sheetDataSet>
      <sheetData sheetId="0"/>
      <sheetData sheetId="1">
        <row r="6">
          <cell r="A6">
            <v>1</v>
          </cell>
          <cell r="C6" t="str">
            <v>PRELIMINARES VIAS</v>
          </cell>
          <cell r="D6">
            <v>0</v>
          </cell>
          <cell r="E6">
            <v>0</v>
          </cell>
          <cell r="F6">
            <v>0</v>
          </cell>
          <cell r="G6">
            <v>0</v>
          </cell>
          <cell r="H6" t="str">
            <v>TIPO</v>
          </cell>
        </row>
        <row r="7">
          <cell r="A7">
            <v>1.01</v>
          </cell>
          <cell r="B7" t="str">
            <v>E.P.G -3.01.06</v>
          </cell>
          <cell r="C7" t="str">
            <v>LOCALIZACION Y REPLANTEO TOPOGRAFICO</v>
          </cell>
          <cell r="D7" t="str">
            <v>Precios Gober.</v>
          </cell>
          <cell r="E7" t="str">
            <v>Kilómetro</v>
          </cell>
          <cell r="F7">
            <v>3.3</v>
          </cell>
          <cell r="G7">
            <v>0</v>
          </cell>
          <cell r="H7">
            <v>2560000</v>
          </cell>
        </row>
        <row r="8">
          <cell r="A8">
            <v>0</v>
          </cell>
          <cell r="B8">
            <v>0</v>
          </cell>
          <cell r="C8">
            <v>0</v>
          </cell>
          <cell r="D8">
            <v>0</v>
          </cell>
          <cell r="E8">
            <v>0</v>
          </cell>
          <cell r="F8">
            <v>0</v>
          </cell>
          <cell r="G8">
            <v>0</v>
          </cell>
          <cell r="H8" t="str">
            <v xml:space="preserve">SUBTOTAL GRUPO </v>
          </cell>
        </row>
        <row r="9">
          <cell r="A9">
            <v>2</v>
          </cell>
          <cell r="C9" t="str">
            <v>EXPLANACIONES</v>
          </cell>
          <cell r="D9">
            <v>0</v>
          </cell>
          <cell r="E9">
            <v>0</v>
          </cell>
          <cell r="F9">
            <v>0</v>
          </cell>
          <cell r="G9">
            <v>0</v>
          </cell>
          <cell r="H9" t="str">
            <v>TIPO</v>
          </cell>
        </row>
        <row r="10">
          <cell r="A10">
            <v>2.0099999999999998</v>
          </cell>
          <cell r="B10" t="str">
            <v>INVIAS Art.  210</v>
          </cell>
          <cell r="C10" t="str">
            <v>EXCAVACION DE CORTES Y CANALES SIN CLASIFICAR INCLUYE ACARREO LIBRE DE 5 KM</v>
          </cell>
          <cell r="D10" t="str">
            <v>Precios Gober.</v>
          </cell>
          <cell r="E10" t="str">
            <v>Metro Cúbico</v>
          </cell>
          <cell r="F10">
            <v>16728</v>
          </cell>
          <cell r="G10">
            <v>0</v>
          </cell>
          <cell r="H10">
            <v>13000</v>
          </cell>
        </row>
        <row r="11">
          <cell r="A11">
            <v>2.0199999999999996</v>
          </cell>
          <cell r="B11" t="str">
            <v>E.P.G -3.02.01</v>
          </cell>
          <cell r="C11" t="str">
            <v>RELLENO CON MATERIAL DEL SITIO COMPACTADO CILINDRO</v>
          </cell>
          <cell r="D11" t="str">
            <v>Precios Gober.</v>
          </cell>
          <cell r="E11" t="str">
            <v>Metro Cúbico</v>
          </cell>
          <cell r="F11">
            <v>16692</v>
          </cell>
          <cell r="G11">
            <v>0</v>
          </cell>
          <cell r="H11">
            <v>16000</v>
          </cell>
        </row>
        <row r="12">
          <cell r="A12">
            <v>0</v>
          </cell>
          <cell r="B12">
            <v>0</v>
          </cell>
          <cell r="C12">
            <v>0</v>
          </cell>
          <cell r="D12">
            <v>0</v>
          </cell>
          <cell r="E12">
            <v>0</v>
          </cell>
          <cell r="F12">
            <v>0</v>
          </cell>
          <cell r="G12">
            <v>0</v>
          </cell>
          <cell r="H12" t="str">
            <v xml:space="preserve">SUBTOTAL GRUPO </v>
          </cell>
        </row>
        <row r="13">
          <cell r="A13">
            <v>3</v>
          </cell>
          <cell r="C13" t="str">
            <v>AFIRMADO, SUBBASES Y BASES</v>
          </cell>
          <cell r="D13">
            <v>0</v>
          </cell>
          <cell r="E13">
            <v>0</v>
          </cell>
          <cell r="F13">
            <v>0</v>
          </cell>
          <cell r="G13">
            <v>0</v>
          </cell>
          <cell r="H13" t="str">
            <v>TIPO</v>
          </cell>
        </row>
        <row r="14">
          <cell r="A14">
            <v>3.01</v>
          </cell>
          <cell r="B14" t="str">
            <v>INVIAS     Art.  310</v>
          </cell>
          <cell r="C14" t="str">
            <v>CUNETEO, PERFILADO Y COMPACTACIÓN DE LA BANCA EXISTENTE (TRABAJO PREVIO A PAVIMENTACIÓN)</v>
          </cell>
          <cell r="D14" t="str">
            <v>Precios Gober.</v>
          </cell>
          <cell r="E14" t="str">
            <v>Kilómetro</v>
          </cell>
          <cell r="F14">
            <v>3.3</v>
          </cell>
          <cell r="G14">
            <v>0</v>
          </cell>
          <cell r="H14">
            <v>1060000</v>
          </cell>
        </row>
        <row r="15">
          <cell r="A15">
            <v>3.02</v>
          </cell>
          <cell r="B15" t="str">
            <v>INVIAS     Art.  330</v>
          </cell>
          <cell r="C15" t="str">
            <v>SUMINISTRO, EXTENDIDA Y COMPACTACION DE MATERIAL SELECCIONADO PARA BASE GRANULAR (INCLUYE ACARREO LIBRE DE 5KM)(**)</v>
          </cell>
          <cell r="D15" t="str">
            <v>Precios Ref.</v>
          </cell>
          <cell r="E15" t="str">
            <v>Metro Cúbico</v>
          </cell>
          <cell r="F15">
            <v>5372.4</v>
          </cell>
          <cell r="G15">
            <v>0</v>
          </cell>
          <cell r="H15">
            <v>90000</v>
          </cell>
        </row>
        <row r="16">
          <cell r="A16">
            <v>0</v>
          </cell>
          <cell r="B16">
            <v>0</v>
          </cell>
          <cell r="C16">
            <v>0</v>
          </cell>
          <cell r="D16">
            <v>0</v>
          </cell>
          <cell r="E16">
            <v>0</v>
          </cell>
          <cell r="F16">
            <v>0</v>
          </cell>
          <cell r="G16">
            <v>0</v>
          </cell>
          <cell r="H16" t="str">
            <v xml:space="preserve">SUBTOTAL GRUPO </v>
          </cell>
        </row>
        <row r="17">
          <cell r="A17">
            <v>4</v>
          </cell>
          <cell r="C17" t="str">
            <v>PAVIMENTACION FLEXIBLE</v>
          </cell>
          <cell r="D17">
            <v>0</v>
          </cell>
          <cell r="E17">
            <v>0</v>
          </cell>
          <cell r="F17">
            <v>0</v>
          </cell>
          <cell r="G17">
            <v>0</v>
          </cell>
          <cell r="H17" t="str">
            <v>TIPO</v>
          </cell>
        </row>
        <row r="18">
          <cell r="A18">
            <v>4.01</v>
          </cell>
          <cell r="B18" t="str">
            <v>INVIAS     Art.  450</v>
          </cell>
          <cell r="C18" t="str">
            <v>CONSTRUCCION DE CARPETA ASFALTICA EN CALIENTE, INCLUYE BARRIDO, SUMINISTRO Y COMPACTACION ( INCLUYE ACARREO LIBRE DE 5 KM) NORMA INVIAS (**)</v>
          </cell>
          <cell r="D18" t="str">
            <v>Precios Gober.</v>
          </cell>
          <cell r="E18" t="str">
            <v>Metro Cúbico</v>
          </cell>
          <cell r="F18">
            <v>1782</v>
          </cell>
          <cell r="G18">
            <v>0</v>
          </cell>
          <cell r="H18">
            <v>573000</v>
          </cell>
        </row>
        <row r="19">
          <cell r="A19">
            <v>4.0199999999999996</v>
          </cell>
          <cell r="B19" t="str">
            <v>INVIAS     Art.  420</v>
          </cell>
          <cell r="C19" t="str">
            <v>IMPRIMACIÓN CON EMULSIÓN ASFÁLTICA CRL-1H</v>
          </cell>
          <cell r="D19" t="str">
            <v>Precios Gober.</v>
          </cell>
          <cell r="E19" t="str">
            <v>Metro Cuadrado</v>
          </cell>
          <cell r="F19">
            <v>24420</v>
          </cell>
          <cell r="G19">
            <v>0.06</v>
          </cell>
          <cell r="H19">
            <v>2880</v>
          </cell>
        </row>
        <row r="20">
          <cell r="A20">
            <v>4.0299999999999994</v>
          </cell>
          <cell r="B20" t="str">
            <v>INVIAS     Art.  421</v>
          </cell>
          <cell r="C20" t="str">
            <v>RIEGO DE LIGA CON EMULSION ASFALTICA CRL-1H</v>
          </cell>
          <cell r="D20" t="str">
            <v>Precios Gober.</v>
          </cell>
          <cell r="E20" t="str">
            <v>Metro Cuadrado</v>
          </cell>
          <cell r="F20">
            <v>19800</v>
          </cell>
          <cell r="G20">
            <v>0.06</v>
          </cell>
          <cell r="H20">
            <v>1700</v>
          </cell>
        </row>
        <row r="21">
          <cell r="A21">
            <v>0</v>
          </cell>
          <cell r="B21">
            <v>0</v>
          </cell>
          <cell r="C21">
            <v>0</v>
          </cell>
          <cell r="D21">
            <v>0</v>
          </cell>
          <cell r="E21">
            <v>0</v>
          </cell>
          <cell r="F21">
            <v>0</v>
          </cell>
          <cell r="G21">
            <v>0</v>
          </cell>
          <cell r="H21" t="str">
            <v xml:space="preserve">SUBTOTAL GRUPO </v>
          </cell>
        </row>
        <row r="22">
          <cell r="A22">
            <v>5</v>
          </cell>
          <cell r="C22" t="str">
            <v>TRANSPORTE</v>
          </cell>
          <cell r="D22">
            <v>0</v>
          </cell>
          <cell r="E22">
            <v>0</v>
          </cell>
          <cell r="F22">
            <v>0</v>
          </cell>
          <cell r="G22">
            <v>0</v>
          </cell>
          <cell r="H22" t="str">
            <v>TIPO</v>
          </cell>
        </row>
        <row r="23">
          <cell r="A23">
            <v>5.01</v>
          </cell>
          <cell r="B23" t="str">
            <v>INVIAS     Art.  450</v>
          </cell>
          <cell r="C23" t="str">
            <v>TRANSPORTE DE MATERIAL DE AFIRMADO Y/O GRANULAR DESPUÉS DE 5 KM (INSTALADO  Y COMPACTADO SEGÚN SECCIÓN DE DISEÑO)</v>
          </cell>
          <cell r="D23" t="str">
            <v>Precios Gober.</v>
          </cell>
          <cell r="E23" t="str">
            <v>M3-Km</v>
          </cell>
          <cell r="F23">
            <v>95309.64</v>
          </cell>
          <cell r="G23">
            <v>0</v>
          </cell>
          <cell r="H23">
            <v>1590</v>
          </cell>
        </row>
        <row r="24">
          <cell r="A24">
            <v>5.0199999999999996</v>
          </cell>
          <cell r="B24" t="str">
            <v>INVIAS     Art.  420</v>
          </cell>
          <cell r="C24" t="str">
            <v>TRANSPORTE DE MEZCLA ASFALTICA DESPUES DE 5 KM, (INSTALADO Y COMPACTADO SEGÚN SECCIÓN DE DISEÑO)</v>
          </cell>
          <cell r="D24" t="str">
            <v>Precios Gober.</v>
          </cell>
          <cell r="E24" t="str">
            <v>M3-Km</v>
          </cell>
          <cell r="F24">
            <v>146124</v>
          </cell>
          <cell r="G24">
            <v>0.06</v>
          </cell>
          <cell r="H24">
            <v>1750</v>
          </cell>
        </row>
        <row r="25">
          <cell r="A25">
            <v>0</v>
          </cell>
          <cell r="B25">
            <v>0</v>
          </cell>
          <cell r="C25">
            <v>0</v>
          </cell>
          <cell r="D25">
            <v>0</v>
          </cell>
          <cell r="E25">
            <v>0</v>
          </cell>
          <cell r="F25">
            <v>0</v>
          </cell>
          <cell r="G25">
            <v>0</v>
          </cell>
          <cell r="H25" t="str">
            <v xml:space="preserve">SUBTOTAL GRUPO </v>
          </cell>
        </row>
        <row r="26">
          <cell r="A26">
            <v>6</v>
          </cell>
          <cell r="C26" t="str">
            <v>OBRAS DE DRENAJE</v>
          </cell>
          <cell r="D26">
            <v>0</v>
          </cell>
          <cell r="E26">
            <v>0</v>
          </cell>
          <cell r="F26">
            <v>0</v>
          </cell>
          <cell r="G26">
            <v>0</v>
          </cell>
          <cell r="H26" t="str">
            <v>TIPO</v>
          </cell>
        </row>
        <row r="27">
          <cell r="A27">
            <v>6.01</v>
          </cell>
          <cell r="B27" t="str">
            <v>INVIAS     Art. 671</v>
          </cell>
          <cell r="C27" t="str">
            <v>CUNETAS REVESTIDAS EN CONCRETO DE 21 MPA ( 3000 PSI) SIN REFUERZO (INCLUYE SELLO DE JUNTAS)</v>
          </cell>
          <cell r="D27" t="str">
            <v>Precios Gober.</v>
          </cell>
          <cell r="E27" t="str">
            <v>Metro Cúbico</v>
          </cell>
          <cell r="F27">
            <v>740.56</v>
          </cell>
          <cell r="G27">
            <v>0.06</v>
          </cell>
          <cell r="H27">
            <v>530000</v>
          </cell>
        </row>
        <row r="28">
          <cell r="A28">
            <v>6.02</v>
          </cell>
          <cell r="B28" t="str">
            <v>E.P.G -3.13.26</v>
          </cell>
          <cell r="C28" t="str">
            <v>MALLA ELECTROSOLDADA 0.15 X 0.15 M D= 4MM (INCLUYE SUMINSITRO FIJACION E INSTALACION)</v>
          </cell>
          <cell r="D28" t="str">
            <v>Precios Gober.</v>
          </cell>
          <cell r="E28" t="str">
            <v>Kilogramo</v>
          </cell>
          <cell r="F28">
            <v>9997.57</v>
          </cell>
          <cell r="G28">
            <v>0.06</v>
          </cell>
          <cell r="H28">
            <v>3600</v>
          </cell>
        </row>
        <row r="29">
          <cell r="A29">
            <v>6.03</v>
          </cell>
          <cell r="B29" t="str">
            <v>INVIAS     Art. 311</v>
          </cell>
          <cell r="C29" t="str">
            <v>SUMINISTRO, EXTENDIDA Y COMPACTACIÓN DE MATERIAL PARA AFIRMADO HASTA UN DIÁMETRO DE 2" Y UN ÍNDICE PLÁSTICO MENOR O IGUAL 9%  Y COMPACTO  AL 95% PROCTOR, INCLUYE ACARREO LIBRE DE 5KM (**)</v>
          </cell>
          <cell r="D29" t="str">
            <v>Precios Gober.</v>
          </cell>
          <cell r="E29" t="str">
            <v>Metro Cúbico</v>
          </cell>
          <cell r="F29">
            <v>547.17999999999995</v>
          </cell>
          <cell r="G29">
            <v>0</v>
          </cell>
          <cell r="H29">
            <v>60900</v>
          </cell>
        </row>
        <row r="30">
          <cell r="A30">
            <v>6.04</v>
          </cell>
          <cell r="B30" t="str">
            <v>INVIAS     Art.  600</v>
          </cell>
          <cell r="C30" t="str">
            <v xml:space="preserve"> EXCAVACIONES MECANICAS VARIAS EN MATERIAL COMUN SECO</v>
          </cell>
          <cell r="D30" t="str">
            <v>Precios Gober.</v>
          </cell>
          <cell r="E30" t="str">
            <v>Metro Cúbico</v>
          </cell>
          <cell r="F30">
            <v>769.12</v>
          </cell>
          <cell r="G30">
            <v>0</v>
          </cell>
          <cell r="H30">
            <v>11800</v>
          </cell>
        </row>
        <row r="31">
          <cell r="A31">
            <v>6.05</v>
          </cell>
          <cell r="B31">
            <v>0</v>
          </cell>
          <cell r="C31" t="str">
            <v>CONCRETO DE 14 MPA (2000 PSI) SOLADOS Y ATRAQUES</v>
          </cell>
          <cell r="D31" t="str">
            <v>Precios Gober.</v>
          </cell>
          <cell r="E31" t="str">
            <v>Metro Cúbico</v>
          </cell>
          <cell r="F31">
            <v>55.66</v>
          </cell>
          <cell r="G31">
            <v>0.06</v>
          </cell>
          <cell r="H31">
            <v>432000</v>
          </cell>
        </row>
        <row r="32">
          <cell r="A32">
            <v>6.06</v>
          </cell>
          <cell r="B32" t="str">
            <v>INVIAS     Art. 630</v>
          </cell>
          <cell r="C32" t="str">
            <v>CONCRETO SIMPLE DE 21 MPa - (3000 PSI) IMPERMEABILIZADO PARA PLACAS PISOS</v>
          </cell>
          <cell r="D32" t="str">
            <v>Precios Gober.</v>
          </cell>
          <cell r="E32" t="str">
            <v>Metro Cúbico</v>
          </cell>
          <cell r="F32">
            <v>20</v>
          </cell>
          <cell r="G32">
            <v>0.06</v>
          </cell>
          <cell r="H32">
            <v>746000</v>
          </cell>
        </row>
        <row r="33">
          <cell r="A33">
            <v>6.07</v>
          </cell>
          <cell r="B33" t="str">
            <v>INVIAS     Art. 630</v>
          </cell>
          <cell r="C33" t="str">
            <v xml:space="preserve">CONCRETO SIMPLE DE 21 MPa - (3000 PSI) IMPERMEABILIZADO PARA MUROS </v>
          </cell>
          <cell r="D33" t="str">
            <v>Precios Gober.</v>
          </cell>
          <cell r="E33" t="str">
            <v>Metro Cúbico</v>
          </cell>
          <cell r="F33">
            <v>88.08</v>
          </cell>
          <cell r="G33">
            <v>0.06</v>
          </cell>
          <cell r="H33">
            <v>784000</v>
          </cell>
        </row>
        <row r="34">
          <cell r="A34">
            <v>6.08</v>
          </cell>
          <cell r="B34" t="str">
            <v>INVIAS     Art. 661</v>
          </cell>
          <cell r="C34" t="str">
            <v>SUMINISTRO E INSTALACION DE TUBERIA DE CONCRETOREFORZADO D=36", INCLUYE EMBOQUILLADA</v>
          </cell>
          <cell r="D34" t="str">
            <v>Precios Gober.</v>
          </cell>
          <cell r="E34" t="str">
            <v>Metro lineal</v>
          </cell>
          <cell r="F34">
            <v>128</v>
          </cell>
          <cell r="G34">
            <v>0.06</v>
          </cell>
          <cell r="H34">
            <v>429000</v>
          </cell>
        </row>
        <row r="35">
          <cell r="A35">
            <v>6.09</v>
          </cell>
          <cell r="B35" t="str">
            <v xml:space="preserve">INVIAS  Art. 201 </v>
          </cell>
          <cell r="C35" t="str">
            <v xml:space="preserve">DEMOLICIÓN CONCRETO CICLOPEO (INCLUYE RETIRO) </v>
          </cell>
          <cell r="D35" t="str">
            <v>Precios Gober.</v>
          </cell>
          <cell r="E35" t="str">
            <v>Metro Cúbico</v>
          </cell>
          <cell r="F35">
            <v>96.53</v>
          </cell>
          <cell r="G35">
            <v>0</v>
          </cell>
          <cell r="H35">
            <v>161000</v>
          </cell>
        </row>
        <row r="36">
          <cell r="A36">
            <v>6.1</v>
          </cell>
          <cell r="B36">
            <v>0</v>
          </cell>
          <cell r="C36" t="str">
            <v>DEMOLICION OBRAS EN CONCRETO SIMPLE, INCLUYE RETIRO DE SOBRANTES  (ACARREO LIBRE 5 Km.)</v>
          </cell>
          <cell r="D36" t="str">
            <v>Precios Gober.</v>
          </cell>
          <cell r="E36" t="str">
            <v>Metro Cúbico</v>
          </cell>
          <cell r="F36">
            <v>40.590000000000003</v>
          </cell>
          <cell r="G36">
            <v>0</v>
          </cell>
          <cell r="H36">
            <v>205400</v>
          </cell>
        </row>
        <row r="37">
          <cell r="A37">
            <v>6.11</v>
          </cell>
          <cell r="B37" t="str">
            <v>INVIAS     Art.  610 Y 311</v>
          </cell>
          <cell r="C37" t="str">
            <v>RELLENO CON MATERIAL DE AFIRMADO COMPACTADO PLANCHA VIBRADORA INCLUYE ACARREO LIBRE DE 5 KM</v>
          </cell>
          <cell r="D37" t="str">
            <v>Precios Gober.</v>
          </cell>
          <cell r="E37" t="str">
            <v>Metro Cúbico</v>
          </cell>
          <cell r="F37">
            <v>229.43</v>
          </cell>
          <cell r="G37">
            <v>0</v>
          </cell>
          <cell r="H37">
            <v>64900</v>
          </cell>
        </row>
        <row r="38">
          <cell r="A38">
            <v>6.12</v>
          </cell>
          <cell r="B38" t="str">
            <v xml:space="preserve">INVIAS  Art. 201 </v>
          </cell>
          <cell r="C38" t="str">
            <v>SUMINISTRO FIGURADO Y ARMADO DE ACERO DE REFUERZO 60000 PSI 420 MPA</v>
          </cell>
          <cell r="D38" t="str">
            <v>Precios Gober.</v>
          </cell>
          <cell r="E38" t="str">
            <v>Kilogramo</v>
          </cell>
          <cell r="F38">
            <v>6091.16</v>
          </cell>
          <cell r="G38">
            <v>0.06</v>
          </cell>
          <cell r="H38">
            <v>3600</v>
          </cell>
        </row>
        <row r="39">
          <cell r="A39">
            <v>6.13</v>
          </cell>
          <cell r="B39" t="str">
            <v xml:space="preserve">INVIAS  Art. 201 </v>
          </cell>
          <cell r="C39" t="str">
            <v>SUMINISTRO E INSTALACION DE CONCRETO SIMPLE DE 21 MPA (3000 PSI) PARA ELEVACIONES, H&lt;3.0 MTS</v>
          </cell>
          <cell r="D39" t="str">
            <v>Precios Gober.</v>
          </cell>
          <cell r="E39" t="str">
            <v>Metro Cúbico</v>
          </cell>
          <cell r="F39">
            <v>38.75</v>
          </cell>
          <cell r="G39">
            <v>0.06</v>
          </cell>
          <cell r="H39">
            <v>822000</v>
          </cell>
        </row>
        <row r="40">
          <cell r="A40">
            <v>0</v>
          </cell>
          <cell r="B40">
            <v>0</v>
          </cell>
          <cell r="C40">
            <v>0</v>
          </cell>
          <cell r="D40">
            <v>0</v>
          </cell>
          <cell r="E40">
            <v>0</v>
          </cell>
          <cell r="F40">
            <v>0</v>
          </cell>
          <cell r="G40">
            <v>0</v>
          </cell>
          <cell r="H40" t="str">
            <v xml:space="preserve">SUBTOTAL GRUPO </v>
          </cell>
        </row>
        <row r="41">
          <cell r="A41">
            <v>7</v>
          </cell>
          <cell r="C41" t="str">
            <v xml:space="preserve">SEÑALIZACION Y DEMARCACION </v>
          </cell>
          <cell r="D41">
            <v>0</v>
          </cell>
          <cell r="E41">
            <v>0</v>
          </cell>
          <cell r="F41">
            <v>0</v>
          </cell>
          <cell r="G41">
            <v>0</v>
          </cell>
          <cell r="H41" t="str">
            <v>TIPO</v>
          </cell>
        </row>
        <row r="42">
          <cell r="A42">
            <v>7.01</v>
          </cell>
          <cell r="B42" t="str">
            <v>INVIAS     Art. 701</v>
          </cell>
          <cell r="C42" t="str">
            <v>SUMINISTRO E INSTALACION DE TACHAS REFLECTIVAS UNIDIRECCIONALES Y BIDIRECCIONALES</v>
          </cell>
          <cell r="D42" t="str">
            <v>Precios Gober.</v>
          </cell>
          <cell r="E42" t="str">
            <v>Unidad</v>
          </cell>
          <cell r="F42">
            <v>1238</v>
          </cell>
          <cell r="G42">
            <v>0.06</v>
          </cell>
          <cell r="H42">
            <v>7850</v>
          </cell>
        </row>
        <row r="43">
          <cell r="A43">
            <v>7.02</v>
          </cell>
          <cell r="B43" t="str">
            <v>INVIAS     Art. 710</v>
          </cell>
          <cell r="C43" t="str">
            <v>SUMINISTRO E INSTALACION SEÑAL VIAL PREVENTIVA, TAMAÑO 75*75 cm. SEGUN NORMA INVIAS</v>
          </cell>
          <cell r="D43" t="str">
            <v>Precios Gober.</v>
          </cell>
          <cell r="E43" t="str">
            <v>Unidad</v>
          </cell>
          <cell r="F43">
            <v>27</v>
          </cell>
          <cell r="G43">
            <v>0.06</v>
          </cell>
          <cell r="H43">
            <v>235000</v>
          </cell>
        </row>
        <row r="44">
          <cell r="A44">
            <v>7.0299999999999994</v>
          </cell>
          <cell r="B44" t="str">
            <v>INVIAS     Art. 710</v>
          </cell>
          <cell r="C44" t="str">
            <v>SUMINISTRO E INSTALACION DE SEÑALES REGLAMENTARIAS 75*75  CM</v>
          </cell>
          <cell r="D44" t="str">
            <v>Precios Gober.</v>
          </cell>
          <cell r="E44" t="str">
            <v>Unidad</v>
          </cell>
          <cell r="F44">
            <v>4</v>
          </cell>
          <cell r="G44">
            <v>0.06</v>
          </cell>
          <cell r="H44">
            <v>330000</v>
          </cell>
        </row>
        <row r="45">
          <cell r="A45">
            <v>7.0399999999999991</v>
          </cell>
          <cell r="B45">
            <v>0</v>
          </cell>
          <cell r="C45" t="str">
            <v>SEÑALES DE TRANSITO DIMENSIONES 60*75 CMS (DELINEADORES DE CURVA) SEGÚN NORMA INVIAS</v>
          </cell>
          <cell r="D45" t="str">
            <v>Precios Gober.</v>
          </cell>
          <cell r="E45" t="str">
            <v>Unidad</v>
          </cell>
          <cell r="F45">
            <v>115</v>
          </cell>
          <cell r="G45">
            <v>0.06</v>
          </cell>
          <cell r="H45">
            <v>215600</v>
          </cell>
        </row>
        <row r="46">
          <cell r="A46">
            <v>7.0499999999999989</v>
          </cell>
          <cell r="B46" t="str">
            <v>INVIAS     Art. 700</v>
          </cell>
          <cell r="C46" t="str">
            <v>SUMINISTRO Y APLICACION DE PINTURA ACRILICA CON MICROESFERAS, LINEAS CONTINUAS Y DISCONTINUAS DE 12 CMS SEGUN NORMA INVIAS</v>
          </cell>
          <cell r="D46" t="str">
            <v>Precios Gober.</v>
          </cell>
          <cell r="E46" t="str">
            <v>Metro lineal</v>
          </cell>
          <cell r="F46">
            <v>9900</v>
          </cell>
          <cell r="G46">
            <v>0.06</v>
          </cell>
          <cell r="H46">
            <v>2130</v>
          </cell>
        </row>
        <row r="47">
          <cell r="A47">
            <v>7.06</v>
          </cell>
          <cell r="B47" t="str">
            <v>INVIAS     Art. 701</v>
          </cell>
          <cell r="C47" t="str">
            <v>SUMINISTRO E INSTALACION DE DEFENSAS VIALES TRAMO RECTO DE 3.81 MTS, CAL. 12. 2 POSTES DE 1.50  mts. Y TERMINALES INCLUYENDO TORNILLERIA, CAPTA- FAROS EN LAMINA GALVANIZADA CAL. 22 EN CINTA REFLECTIVA GRAD. INGENIERIA SEGUN NORMA INVIAS</v>
          </cell>
          <cell r="D47" t="str">
            <v>Precios Gober.</v>
          </cell>
          <cell r="E47" t="str">
            <v>Metro lineal</v>
          </cell>
          <cell r="F47">
            <v>344</v>
          </cell>
          <cell r="G47">
            <v>0.06</v>
          </cell>
          <cell r="H47">
            <v>172200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t="str">
            <v>PRELIMINARES VIAS</v>
          </cell>
        </row>
        <row r="4">
          <cell r="B4" t="str">
            <v>EXPLANACIONES</v>
          </cell>
        </row>
        <row r="5">
          <cell r="B5" t="str">
            <v>AFIRMADO, SUBBASES Y BASES</v>
          </cell>
        </row>
        <row r="6">
          <cell r="B6" t="str">
            <v>PAVIMENTACION FLEXIBLE</v>
          </cell>
        </row>
        <row r="7">
          <cell r="B7" t="str">
            <v>TRANSPORTE</v>
          </cell>
        </row>
        <row r="8">
          <cell r="B8" t="str">
            <v>OBRAS DE DRENAJE</v>
          </cell>
        </row>
        <row r="9">
          <cell r="B9" t="str">
            <v xml:space="preserve">SEÑALIZACION Y DEMARCACION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F-SEM-INT"/>
      <sheetName val="DATOS SEMANALES"/>
      <sheetName val="CONTRATO EST_TEC"/>
      <sheetName val="Fortalecillas"/>
    </sheetNames>
    <sheetDataSet>
      <sheetData sheetId="0" refreshError="1"/>
      <sheetData sheetId="1" refreshError="1"/>
      <sheetData sheetId="2">
        <row r="4">
          <cell r="F4">
            <v>7</v>
          </cell>
          <cell r="G4">
            <v>7</v>
          </cell>
          <cell r="H4">
            <v>7</v>
          </cell>
          <cell r="I4">
            <v>7</v>
          </cell>
          <cell r="J4">
            <v>7</v>
          </cell>
          <cell r="K4">
            <v>7</v>
          </cell>
          <cell r="L4">
            <v>7</v>
          </cell>
          <cell r="M4">
            <v>7</v>
          </cell>
          <cell r="N4">
            <v>7</v>
          </cell>
          <cell r="O4">
            <v>7</v>
          </cell>
          <cell r="P4">
            <v>7</v>
          </cell>
          <cell r="Q4">
            <v>7</v>
          </cell>
          <cell r="R4">
            <v>7</v>
          </cell>
          <cell r="S4">
            <v>7</v>
          </cell>
          <cell r="T4">
            <v>7</v>
          </cell>
          <cell r="U4">
            <v>7</v>
          </cell>
          <cell r="V4">
            <v>7</v>
          </cell>
          <cell r="W4">
            <v>7</v>
          </cell>
          <cell r="X4">
            <v>7</v>
          </cell>
          <cell r="Y4">
            <v>7</v>
          </cell>
        </row>
        <row r="5">
          <cell r="F5" t="e">
            <v>#REF!</v>
          </cell>
          <cell r="G5" t="e">
            <v>#REF!</v>
          </cell>
          <cell r="H5" t="e">
            <v>#REF!</v>
          </cell>
          <cell r="I5" t="e">
            <v>#REF!</v>
          </cell>
          <cell r="J5" t="e">
            <v>#REF!</v>
          </cell>
          <cell r="K5" t="e">
            <v>#REF!</v>
          </cell>
          <cell r="L5" t="e">
            <v>#REF!</v>
          </cell>
          <cell r="M5" t="e">
            <v>#REF!</v>
          </cell>
          <cell r="N5" t="e">
            <v>#REF!</v>
          </cell>
          <cell r="O5" t="e">
            <v>#REF!</v>
          </cell>
          <cell r="P5" t="e">
            <v>#REF!</v>
          </cell>
          <cell r="Q5" t="e">
            <v>#REF!</v>
          </cell>
          <cell r="R5" t="e">
            <v>#REF!</v>
          </cell>
          <cell r="S5" t="e">
            <v>#REF!</v>
          </cell>
          <cell r="T5" t="e">
            <v>#REF!</v>
          </cell>
          <cell r="U5" t="e">
            <v>#REF!</v>
          </cell>
          <cell r="V5" t="e">
            <v>#REF!</v>
          </cell>
          <cell r="W5" t="e">
            <v>#REF!</v>
          </cell>
          <cell r="X5" t="e">
            <v>#REF!</v>
          </cell>
          <cell r="Y5" t="e">
            <v>#REF!</v>
          </cell>
        </row>
        <row r="6">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row>
        <row r="7">
          <cell r="F7">
            <v>7</v>
          </cell>
          <cell r="G7">
            <v>7</v>
          </cell>
          <cell r="H7">
            <v>7</v>
          </cell>
          <cell r="I7">
            <v>7</v>
          </cell>
          <cell r="J7">
            <v>7</v>
          </cell>
          <cell r="K7">
            <v>7</v>
          </cell>
          <cell r="L7">
            <v>7</v>
          </cell>
          <cell r="M7">
            <v>7</v>
          </cell>
          <cell r="N7">
            <v>7</v>
          </cell>
          <cell r="O7">
            <v>7</v>
          </cell>
          <cell r="P7">
            <v>7</v>
          </cell>
          <cell r="Q7">
            <v>7</v>
          </cell>
          <cell r="R7">
            <v>7</v>
          </cell>
          <cell r="S7">
            <v>7</v>
          </cell>
          <cell r="T7">
            <v>7</v>
          </cell>
          <cell r="U7">
            <v>7</v>
          </cell>
          <cell r="V7">
            <v>7</v>
          </cell>
          <cell r="W7">
            <v>7</v>
          </cell>
          <cell r="X7">
            <v>7</v>
          </cell>
          <cell r="Y7">
            <v>0</v>
          </cell>
        </row>
        <row r="8">
          <cell r="F8">
            <v>7</v>
          </cell>
          <cell r="G8">
            <v>7</v>
          </cell>
          <cell r="H8">
            <v>7</v>
          </cell>
          <cell r="I8">
            <v>7</v>
          </cell>
          <cell r="J8">
            <v>7</v>
          </cell>
          <cell r="K8">
            <v>7</v>
          </cell>
          <cell r="L8">
            <v>7</v>
          </cell>
          <cell r="M8">
            <v>7</v>
          </cell>
          <cell r="N8">
            <v>7</v>
          </cell>
          <cell r="O8">
            <v>7</v>
          </cell>
          <cell r="P8">
            <v>7</v>
          </cell>
          <cell r="Q8">
            <v>7</v>
          </cell>
          <cell r="R8">
            <v>7</v>
          </cell>
          <cell r="S8">
            <v>7</v>
          </cell>
          <cell r="T8">
            <v>7</v>
          </cell>
          <cell r="U8">
            <v>7</v>
          </cell>
          <cell r="V8">
            <v>7</v>
          </cell>
          <cell r="W8">
            <v>7</v>
          </cell>
          <cell r="X8">
            <v>7</v>
          </cell>
          <cell r="Y8">
            <v>0</v>
          </cell>
        </row>
        <row r="9">
          <cell r="F9" t="e">
            <v>#REF!</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cell r="T9" t="e">
            <v>#REF!</v>
          </cell>
          <cell r="U9" t="e">
            <v>#REF!</v>
          </cell>
          <cell r="V9" t="e">
            <v>#REF!</v>
          </cell>
          <cell r="W9" t="e">
            <v>#REF!</v>
          </cell>
          <cell r="X9" t="e">
            <v>#REF!</v>
          </cell>
          <cell r="Y9" t="e">
            <v>#REF!</v>
          </cell>
        </row>
        <row r="10">
          <cell r="F10" t="e">
            <v>#REF!</v>
          </cell>
          <cell r="G10" t="e">
            <v>#REF!</v>
          </cell>
          <cell r="H10" t="e">
            <v>#REF!</v>
          </cell>
          <cell r="I10" t="e">
            <v>#REF!</v>
          </cell>
          <cell r="J10" t="e">
            <v>#REF!</v>
          </cell>
          <cell r="K10" t="e">
            <v>#REF!</v>
          </cell>
          <cell r="L10" t="e">
            <v>#REF!</v>
          </cell>
          <cell r="M10" t="e">
            <v>#REF!</v>
          </cell>
          <cell r="N10" t="e">
            <v>#REF!</v>
          </cell>
          <cell r="O10" t="e">
            <v>#REF!</v>
          </cell>
          <cell r="P10" t="e">
            <v>#REF!</v>
          </cell>
          <cell r="Q10" t="e">
            <v>#REF!</v>
          </cell>
          <cell r="R10" t="e">
            <v>#REF!</v>
          </cell>
          <cell r="S10" t="e">
            <v>#REF!</v>
          </cell>
          <cell r="T10" t="e">
            <v>#REF!</v>
          </cell>
          <cell r="U10" t="e">
            <v>#REF!</v>
          </cell>
          <cell r="V10" t="e">
            <v>#REF!</v>
          </cell>
          <cell r="W10" t="e">
            <v>#REF!</v>
          </cell>
          <cell r="X10" t="e">
            <v>#REF!</v>
          </cell>
          <cell r="Y10" t="e">
            <v>#REF!</v>
          </cell>
        </row>
        <row r="11">
          <cell r="F11">
            <v>7</v>
          </cell>
          <cell r="G11">
            <v>7</v>
          </cell>
          <cell r="H11">
            <v>7</v>
          </cell>
          <cell r="I11">
            <v>7</v>
          </cell>
          <cell r="J11">
            <v>7</v>
          </cell>
          <cell r="K11">
            <v>7</v>
          </cell>
          <cell r="L11">
            <v>7</v>
          </cell>
          <cell r="M11">
            <v>7</v>
          </cell>
          <cell r="N11">
            <v>7</v>
          </cell>
          <cell r="O11">
            <v>7</v>
          </cell>
          <cell r="P11">
            <v>7</v>
          </cell>
          <cell r="Q11">
            <v>7</v>
          </cell>
          <cell r="R11">
            <v>7</v>
          </cell>
          <cell r="S11">
            <v>7</v>
          </cell>
          <cell r="T11">
            <v>7</v>
          </cell>
          <cell r="U11">
            <v>7</v>
          </cell>
          <cell r="V11">
            <v>7</v>
          </cell>
          <cell r="W11">
            <v>7</v>
          </cell>
          <cell r="X11">
            <v>7</v>
          </cell>
          <cell r="Y11">
            <v>7</v>
          </cell>
        </row>
        <row r="12">
          <cell r="F12" t="e">
            <v>#REF!</v>
          </cell>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row>
        <row r="13">
          <cell r="F13" t="e">
            <v>#REF!</v>
          </cell>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row>
        <row r="14">
          <cell r="F14">
            <v>7</v>
          </cell>
          <cell r="G14">
            <v>3</v>
          </cell>
          <cell r="H14">
            <v>7</v>
          </cell>
          <cell r="I14">
            <v>7</v>
          </cell>
          <cell r="J14">
            <v>7</v>
          </cell>
          <cell r="K14">
            <v>7</v>
          </cell>
          <cell r="L14">
            <v>7</v>
          </cell>
          <cell r="M14">
            <v>7</v>
          </cell>
          <cell r="N14">
            <v>7</v>
          </cell>
          <cell r="O14">
            <v>7</v>
          </cell>
          <cell r="P14">
            <v>7</v>
          </cell>
          <cell r="Q14">
            <v>7</v>
          </cell>
          <cell r="R14">
            <v>7</v>
          </cell>
          <cell r="S14">
            <v>7</v>
          </cell>
          <cell r="T14">
            <v>7</v>
          </cell>
          <cell r="U14">
            <v>7</v>
          </cell>
          <cell r="V14">
            <v>7</v>
          </cell>
          <cell r="W14">
            <v>7</v>
          </cell>
          <cell r="X14">
            <v>7</v>
          </cell>
          <cell r="Y14">
            <v>7</v>
          </cell>
        </row>
        <row r="15">
          <cell r="F15">
            <v>7</v>
          </cell>
          <cell r="G15">
            <v>3</v>
          </cell>
          <cell r="H15">
            <v>7</v>
          </cell>
          <cell r="I15">
            <v>7</v>
          </cell>
          <cell r="J15">
            <v>7</v>
          </cell>
          <cell r="K15">
            <v>7</v>
          </cell>
          <cell r="L15">
            <v>7</v>
          </cell>
          <cell r="M15">
            <v>7</v>
          </cell>
          <cell r="N15">
            <v>7</v>
          </cell>
          <cell r="O15">
            <v>7</v>
          </cell>
          <cell r="P15">
            <v>7</v>
          </cell>
          <cell r="Q15">
            <v>7</v>
          </cell>
          <cell r="R15">
            <v>7</v>
          </cell>
          <cell r="S15">
            <v>7</v>
          </cell>
          <cell r="T15">
            <v>7</v>
          </cell>
          <cell r="U15">
            <v>7</v>
          </cell>
          <cell r="V15">
            <v>7</v>
          </cell>
          <cell r="W15">
            <v>7</v>
          </cell>
          <cell r="X15">
            <v>7</v>
          </cell>
          <cell r="Y15">
            <v>7</v>
          </cell>
        </row>
        <row r="16">
          <cell r="F16" t="e">
            <v>#REF!</v>
          </cell>
          <cell r="G16" t="e">
            <v>#REF!</v>
          </cell>
          <cell r="H16" t="e">
            <v>#REF!</v>
          </cell>
          <cell r="I16" t="e">
            <v>#REF!</v>
          </cell>
          <cell r="J16" t="e">
            <v>#REF!</v>
          </cell>
          <cell r="K16" t="e">
            <v>#REF!</v>
          </cell>
          <cell r="L16" t="e">
            <v>#REF!</v>
          </cell>
          <cell r="M16" t="e">
            <v>#REF!</v>
          </cell>
          <cell r="N16" t="e">
            <v>#REF!</v>
          </cell>
          <cell r="P16" t="e">
            <v>#REF!</v>
          </cell>
          <cell r="Q16" t="e">
            <v>#REF!</v>
          </cell>
          <cell r="R16" t="e">
            <v>#REF!</v>
          </cell>
          <cell r="S16" t="e">
            <v>#REF!</v>
          </cell>
          <cell r="T16" t="e">
            <v>#REF!</v>
          </cell>
          <cell r="U16" t="e">
            <v>#REF!</v>
          </cell>
          <cell r="V16" t="e">
            <v>#REF!</v>
          </cell>
          <cell r="W16" t="e">
            <v>#REF!</v>
          </cell>
          <cell r="X16" t="e">
            <v>#REF!</v>
          </cell>
          <cell r="Y16" t="e">
            <v>#REF!</v>
          </cell>
        </row>
        <row r="17">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row>
        <row r="25">
          <cell r="F25">
            <v>7</v>
          </cell>
          <cell r="G25">
            <v>7</v>
          </cell>
          <cell r="H25">
            <v>7</v>
          </cell>
          <cell r="I25">
            <v>7</v>
          </cell>
          <cell r="J25">
            <v>7</v>
          </cell>
          <cell r="K25">
            <v>7</v>
          </cell>
          <cell r="L25">
            <v>7</v>
          </cell>
          <cell r="M25">
            <v>7</v>
          </cell>
          <cell r="N25">
            <v>7</v>
          </cell>
          <cell r="O25">
            <v>7</v>
          </cell>
          <cell r="P25">
            <v>7</v>
          </cell>
          <cell r="Q25">
            <v>7</v>
          </cell>
          <cell r="R25">
            <v>7</v>
          </cell>
          <cell r="S25">
            <v>7</v>
          </cell>
          <cell r="T25">
            <v>7</v>
          </cell>
          <cell r="U25">
            <v>7</v>
          </cell>
          <cell r="V25">
            <v>7</v>
          </cell>
          <cell r="W25">
            <v>7</v>
          </cell>
          <cell r="X25">
            <v>7</v>
          </cell>
          <cell r="Y25">
            <v>7</v>
          </cell>
        </row>
        <row r="26">
          <cell r="F26" t="e">
            <v>#REF!</v>
          </cell>
          <cell r="G26" t="e">
            <v>#REF!</v>
          </cell>
          <cell r="H26" t="e">
            <v>#REF!</v>
          </cell>
          <cell r="I26" t="e">
            <v>#REF!</v>
          </cell>
          <cell r="J26" t="e">
            <v>#REF!</v>
          </cell>
          <cell r="K26" t="e">
            <v>#REF!</v>
          </cell>
          <cell r="L26" t="e">
            <v>#REF!</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row>
        <row r="27">
          <cell r="F27" t="e">
            <v>#REF!</v>
          </cell>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row>
        <row r="28">
          <cell r="F28">
            <v>9.23</v>
          </cell>
          <cell r="G28">
            <v>9.23</v>
          </cell>
          <cell r="H28">
            <v>9.23</v>
          </cell>
          <cell r="I28">
            <v>9.23</v>
          </cell>
          <cell r="J28">
            <v>9.23</v>
          </cell>
          <cell r="K28">
            <v>9.23</v>
          </cell>
          <cell r="L28">
            <v>9.23</v>
          </cell>
          <cell r="M28">
            <v>9.23</v>
          </cell>
          <cell r="N28">
            <v>9.23</v>
          </cell>
          <cell r="O28">
            <v>9.23</v>
          </cell>
          <cell r="P28">
            <v>9.23</v>
          </cell>
          <cell r="Q28">
            <v>9.23</v>
          </cell>
          <cell r="R28">
            <v>9.23</v>
          </cell>
          <cell r="S28">
            <v>9.23</v>
          </cell>
          <cell r="T28">
            <v>9.23</v>
          </cell>
          <cell r="U28">
            <v>9.23</v>
          </cell>
          <cell r="V28">
            <v>9.23</v>
          </cell>
          <cell r="W28">
            <v>9.23</v>
          </cell>
          <cell r="X28">
            <v>9.23</v>
          </cell>
          <cell r="Y28">
            <v>9.23</v>
          </cell>
        </row>
        <row r="29">
          <cell r="F29">
            <v>9.23</v>
          </cell>
          <cell r="G29">
            <v>9.23</v>
          </cell>
          <cell r="H29">
            <v>9.23</v>
          </cell>
          <cell r="I29">
            <v>9.23</v>
          </cell>
          <cell r="J29">
            <v>9.23</v>
          </cell>
          <cell r="K29">
            <v>9.23</v>
          </cell>
          <cell r="L29">
            <v>9.23</v>
          </cell>
          <cell r="M29">
            <v>9.23</v>
          </cell>
          <cell r="N29">
            <v>9.23</v>
          </cell>
          <cell r="O29">
            <v>9.23</v>
          </cell>
          <cell r="P29">
            <v>9.23</v>
          </cell>
          <cell r="Q29">
            <v>9.23</v>
          </cell>
          <cell r="R29">
            <v>9.23</v>
          </cell>
          <cell r="S29">
            <v>9.23</v>
          </cell>
          <cell r="T29">
            <v>9.23</v>
          </cell>
          <cell r="U29">
            <v>9.23</v>
          </cell>
          <cell r="V29">
            <v>9.23</v>
          </cell>
          <cell r="W29">
            <v>9.23</v>
          </cell>
          <cell r="X29">
            <v>9.23</v>
          </cell>
          <cell r="Y29">
            <v>9.23</v>
          </cell>
        </row>
        <row r="30">
          <cell r="F30" t="e">
            <v>#REF!</v>
          </cell>
          <cell r="G30" t="e">
            <v>#REF!</v>
          </cell>
          <cell r="H30" t="e">
            <v>#REF!</v>
          </cell>
          <cell r="I30" t="e">
            <v>#REF!</v>
          </cell>
          <cell r="J30" t="e">
            <v>#REF!</v>
          </cell>
          <cell r="K30" t="e">
            <v>#REF!</v>
          </cell>
          <cell r="L30" t="e">
            <v>#REF!</v>
          </cell>
          <cell r="M30" t="e">
            <v>#REF!</v>
          </cell>
          <cell r="N30" t="e">
            <v>#REF!</v>
          </cell>
          <cell r="P30" t="e">
            <v>#REF!</v>
          </cell>
          <cell r="Q30" t="e">
            <v>#REF!</v>
          </cell>
          <cell r="R30" t="e">
            <v>#REF!</v>
          </cell>
          <cell r="S30" t="e">
            <v>#REF!</v>
          </cell>
          <cell r="T30" t="e">
            <v>#REF!</v>
          </cell>
          <cell r="U30" t="e">
            <v>#REF!</v>
          </cell>
          <cell r="V30" t="e">
            <v>#REF!</v>
          </cell>
          <cell r="W30" t="e">
            <v>#REF!</v>
          </cell>
          <cell r="X30" t="e">
            <v>#REF!</v>
          </cell>
          <cell r="Y30" t="e">
            <v>#REF!</v>
          </cell>
        </row>
        <row r="31">
          <cell r="F31" t="e">
            <v>#REF!</v>
          </cell>
          <cell r="G31" t="e">
            <v>#REF!</v>
          </cell>
          <cell r="H31" t="e">
            <v>#REF!</v>
          </cell>
          <cell r="I31" t="e">
            <v>#REF!</v>
          </cell>
          <cell r="J31" t="e">
            <v>#REF!</v>
          </cell>
          <cell r="K31" t="e">
            <v>#REF!</v>
          </cell>
          <cell r="L31" t="e">
            <v>#REF!</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row>
        <row r="32">
          <cell r="F32">
            <v>7</v>
          </cell>
          <cell r="G32">
            <v>7</v>
          </cell>
          <cell r="H32">
            <v>7</v>
          </cell>
          <cell r="I32">
            <v>7</v>
          </cell>
          <cell r="J32">
            <v>7</v>
          </cell>
          <cell r="K32">
            <v>7</v>
          </cell>
          <cell r="L32">
            <v>7</v>
          </cell>
          <cell r="M32">
            <v>7</v>
          </cell>
          <cell r="N32">
            <v>7</v>
          </cell>
          <cell r="O32">
            <v>7</v>
          </cell>
          <cell r="P32">
            <v>7</v>
          </cell>
          <cell r="Q32">
            <v>7</v>
          </cell>
          <cell r="R32">
            <v>7</v>
          </cell>
          <cell r="S32">
            <v>7</v>
          </cell>
          <cell r="T32">
            <v>7</v>
          </cell>
          <cell r="U32">
            <v>7</v>
          </cell>
          <cell r="V32">
            <v>7</v>
          </cell>
          <cell r="W32">
            <v>7</v>
          </cell>
          <cell r="X32">
            <v>7</v>
          </cell>
          <cell r="Y32">
            <v>7</v>
          </cell>
        </row>
        <row r="33">
          <cell r="F33" t="e">
            <v>#REF!</v>
          </cell>
          <cell r="G33" t="e">
            <v>#REF!</v>
          </cell>
          <cell r="H33" t="e">
            <v>#REF!</v>
          </cell>
          <cell r="I33" t="e">
            <v>#REF!</v>
          </cell>
          <cell r="J33" t="e">
            <v>#REF!</v>
          </cell>
          <cell r="K33" t="e">
            <v>#REF!</v>
          </cell>
          <cell r="L33" t="e">
            <v>#REF!</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row>
        <row r="34">
          <cell r="F34" t="e">
            <v>#REF!</v>
          </cell>
          <cell r="G34" t="e">
            <v>#REF!</v>
          </cell>
          <cell r="H34" t="e">
            <v>#REF!</v>
          </cell>
          <cell r="I34" t="e">
            <v>#REF!</v>
          </cell>
          <cell r="J34" t="e">
            <v>#REF!</v>
          </cell>
          <cell r="K34" t="e">
            <v>#REF!</v>
          </cell>
          <cell r="L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row>
        <row r="35">
          <cell r="F35">
            <v>7</v>
          </cell>
          <cell r="G35">
            <v>7</v>
          </cell>
          <cell r="H35">
            <v>0</v>
          </cell>
          <cell r="I35">
            <v>7</v>
          </cell>
          <cell r="J35">
            <v>7</v>
          </cell>
          <cell r="K35">
            <v>7</v>
          </cell>
          <cell r="L35">
            <v>7</v>
          </cell>
          <cell r="M35">
            <v>7</v>
          </cell>
          <cell r="N35">
            <v>7</v>
          </cell>
          <cell r="O35">
            <v>7</v>
          </cell>
          <cell r="P35">
            <v>7</v>
          </cell>
          <cell r="Q35">
            <v>7</v>
          </cell>
          <cell r="R35">
            <v>7</v>
          </cell>
          <cell r="S35">
            <v>7</v>
          </cell>
          <cell r="T35">
            <v>7</v>
          </cell>
          <cell r="U35">
            <v>7</v>
          </cell>
          <cell r="V35">
            <v>7</v>
          </cell>
          <cell r="W35">
            <v>7</v>
          </cell>
          <cell r="X35">
            <v>7</v>
          </cell>
          <cell r="Y35">
            <v>7</v>
          </cell>
        </row>
        <row r="36">
          <cell r="F36">
            <v>7</v>
          </cell>
          <cell r="G36">
            <v>7</v>
          </cell>
          <cell r="H36">
            <v>0</v>
          </cell>
          <cell r="I36">
            <v>7</v>
          </cell>
          <cell r="J36">
            <v>7</v>
          </cell>
          <cell r="K36">
            <v>7</v>
          </cell>
          <cell r="L36">
            <v>7</v>
          </cell>
          <cell r="M36">
            <v>7</v>
          </cell>
          <cell r="N36">
            <v>7</v>
          </cell>
          <cell r="O36">
            <v>7</v>
          </cell>
          <cell r="P36">
            <v>7</v>
          </cell>
          <cell r="Q36">
            <v>7</v>
          </cell>
          <cell r="R36">
            <v>7</v>
          </cell>
          <cell r="S36">
            <v>7</v>
          </cell>
          <cell r="T36">
            <v>7</v>
          </cell>
          <cell r="U36">
            <v>7</v>
          </cell>
          <cell r="V36">
            <v>7</v>
          </cell>
          <cell r="W36">
            <v>7</v>
          </cell>
          <cell r="X36">
            <v>7</v>
          </cell>
          <cell r="Y36">
            <v>7</v>
          </cell>
        </row>
        <row r="37">
          <cell r="F37" t="e">
            <v>#REF!</v>
          </cell>
          <cell r="G37" t="e">
            <v>#REF!</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row>
        <row r="38">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row>
        <row r="39">
          <cell r="F39">
            <v>7</v>
          </cell>
          <cell r="G39">
            <v>7</v>
          </cell>
          <cell r="H39">
            <v>7</v>
          </cell>
          <cell r="I39">
            <v>7</v>
          </cell>
          <cell r="J39">
            <v>7</v>
          </cell>
          <cell r="K39">
            <v>7</v>
          </cell>
          <cell r="L39">
            <v>7</v>
          </cell>
          <cell r="M39">
            <v>7</v>
          </cell>
          <cell r="N39">
            <v>7</v>
          </cell>
          <cell r="O39">
            <v>7</v>
          </cell>
          <cell r="P39">
            <v>7</v>
          </cell>
          <cell r="Q39">
            <v>7</v>
          </cell>
          <cell r="R39">
            <v>7</v>
          </cell>
          <cell r="S39">
            <v>7</v>
          </cell>
          <cell r="T39">
            <v>7</v>
          </cell>
          <cell r="U39">
            <v>7</v>
          </cell>
          <cell r="V39">
            <v>7</v>
          </cell>
          <cell r="W39">
            <v>7</v>
          </cell>
          <cell r="X39">
            <v>7</v>
          </cell>
          <cell r="Y39">
            <v>7</v>
          </cell>
        </row>
        <row r="40">
          <cell r="F40" t="e">
            <v>#REF!</v>
          </cell>
          <cell r="G40" t="e">
            <v>#REF!</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row>
        <row r="41">
          <cell r="F41" t="e">
            <v>#REF!</v>
          </cell>
          <cell r="G41" t="e">
            <v>#REF!</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row>
        <row r="42">
          <cell r="F42">
            <v>7</v>
          </cell>
          <cell r="G42">
            <v>7</v>
          </cell>
          <cell r="H42">
            <v>7</v>
          </cell>
          <cell r="I42">
            <v>7</v>
          </cell>
          <cell r="J42">
            <v>7</v>
          </cell>
          <cell r="K42">
            <v>7</v>
          </cell>
          <cell r="L42">
            <v>7</v>
          </cell>
          <cell r="M42">
            <v>7</v>
          </cell>
          <cell r="N42">
            <v>7</v>
          </cell>
          <cell r="O42">
            <v>7</v>
          </cell>
          <cell r="P42">
            <v>7</v>
          </cell>
          <cell r="Q42">
            <v>7</v>
          </cell>
          <cell r="R42">
            <v>7</v>
          </cell>
          <cell r="S42">
            <v>7</v>
          </cell>
          <cell r="T42">
            <v>7</v>
          </cell>
          <cell r="U42">
            <v>7</v>
          </cell>
          <cell r="V42">
            <v>7</v>
          </cell>
          <cell r="W42">
            <v>7</v>
          </cell>
          <cell r="X42">
            <v>7</v>
          </cell>
          <cell r="Y42">
            <v>7</v>
          </cell>
        </row>
        <row r="43">
          <cell r="F43">
            <v>7</v>
          </cell>
          <cell r="G43">
            <v>7</v>
          </cell>
          <cell r="H43">
            <v>7</v>
          </cell>
          <cell r="I43">
            <v>7</v>
          </cell>
          <cell r="J43">
            <v>7</v>
          </cell>
          <cell r="K43">
            <v>7</v>
          </cell>
          <cell r="L43">
            <v>7</v>
          </cell>
          <cell r="M43">
            <v>7</v>
          </cell>
          <cell r="N43">
            <v>7</v>
          </cell>
          <cell r="O43">
            <v>7</v>
          </cell>
          <cell r="P43">
            <v>7</v>
          </cell>
          <cell r="Q43">
            <v>7</v>
          </cell>
          <cell r="R43">
            <v>7</v>
          </cell>
          <cell r="S43">
            <v>7</v>
          </cell>
          <cell r="T43">
            <v>7</v>
          </cell>
          <cell r="U43">
            <v>7</v>
          </cell>
          <cell r="V43">
            <v>7</v>
          </cell>
          <cell r="W43">
            <v>7</v>
          </cell>
          <cell r="X43">
            <v>7</v>
          </cell>
          <cell r="Y43">
            <v>7</v>
          </cell>
        </row>
        <row r="44">
          <cell r="F44" t="e">
            <v>#REF!</v>
          </cell>
          <cell r="G44" t="e">
            <v>#REF!</v>
          </cell>
          <cell r="H44" t="e">
            <v>#REF!</v>
          </cell>
          <cell r="I44" t="e">
            <v>#REF!</v>
          </cell>
          <cell r="J44" t="e">
            <v>#REF!</v>
          </cell>
          <cell r="K44" t="e">
            <v>#REF!</v>
          </cell>
          <cell r="L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row>
        <row r="45">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row>
        <row r="46">
          <cell r="Y46">
            <v>1</v>
          </cell>
        </row>
        <row r="47">
          <cell r="F47" t="e">
            <v>#REF!</v>
          </cell>
          <cell r="G47" t="e">
            <v>#REF!</v>
          </cell>
          <cell r="H47" t="e">
            <v>#REF!</v>
          </cell>
          <cell r="I47" t="e">
            <v>#REF!</v>
          </cell>
          <cell r="J47" t="e">
            <v>#REF!</v>
          </cell>
          <cell r="K47" t="e">
            <v>#REF!</v>
          </cell>
          <cell r="L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row>
        <row r="48">
          <cell r="F48" t="e">
            <v>#REF!</v>
          </cell>
          <cell r="G48" t="e">
            <v>#REF!</v>
          </cell>
          <cell r="H48" t="e">
            <v>#REF!</v>
          </cell>
          <cell r="I48" t="e">
            <v>#REF!</v>
          </cell>
          <cell r="J48" t="e">
            <v>#REF!</v>
          </cell>
          <cell r="K48" t="e">
            <v>#REF!</v>
          </cell>
          <cell r="L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7</v>
          </cell>
          <cell r="V49">
            <v>7</v>
          </cell>
          <cell r="W49">
            <v>7</v>
          </cell>
          <cell r="X49">
            <v>7</v>
          </cell>
          <cell r="Y49">
            <v>7</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7</v>
          </cell>
          <cell r="V50">
            <v>7</v>
          </cell>
          <cell r="W50">
            <v>7</v>
          </cell>
          <cell r="X50">
            <v>7</v>
          </cell>
          <cell r="Y50">
            <v>7</v>
          </cell>
        </row>
        <row r="51">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row>
        <row r="52">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row>
        <row r="53">
          <cell r="F53">
            <v>7</v>
          </cell>
          <cell r="G53">
            <v>7</v>
          </cell>
          <cell r="H53">
            <v>7</v>
          </cell>
          <cell r="I53">
            <v>7</v>
          </cell>
          <cell r="J53">
            <v>7</v>
          </cell>
          <cell r="K53">
            <v>7</v>
          </cell>
          <cell r="L53">
            <v>7</v>
          </cell>
          <cell r="M53">
            <v>7</v>
          </cell>
          <cell r="N53">
            <v>7</v>
          </cell>
          <cell r="O53">
            <v>7</v>
          </cell>
          <cell r="P53">
            <v>7</v>
          </cell>
          <cell r="Q53">
            <v>7</v>
          </cell>
          <cell r="R53">
            <v>7</v>
          </cell>
          <cell r="S53">
            <v>7</v>
          </cell>
          <cell r="T53">
            <v>7</v>
          </cell>
          <cell r="U53">
            <v>7</v>
          </cell>
          <cell r="V53">
            <v>7</v>
          </cell>
          <cell r="W53">
            <v>7</v>
          </cell>
          <cell r="X53">
            <v>7</v>
          </cell>
          <cell r="Y53">
            <v>7</v>
          </cell>
        </row>
        <row r="54">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row>
        <row r="55">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row>
        <row r="56">
          <cell r="F56">
            <v>7</v>
          </cell>
          <cell r="G56">
            <v>7</v>
          </cell>
          <cell r="H56">
            <v>7</v>
          </cell>
          <cell r="I56">
            <v>7</v>
          </cell>
          <cell r="J56">
            <v>7</v>
          </cell>
          <cell r="K56">
            <v>7</v>
          </cell>
          <cell r="L56">
            <v>7</v>
          </cell>
          <cell r="M56">
            <v>7</v>
          </cell>
          <cell r="N56">
            <v>7</v>
          </cell>
          <cell r="O56">
            <v>7</v>
          </cell>
          <cell r="P56">
            <v>7</v>
          </cell>
          <cell r="Q56">
            <v>7</v>
          </cell>
          <cell r="R56">
            <v>7</v>
          </cell>
          <cell r="S56">
            <v>7</v>
          </cell>
          <cell r="T56">
            <v>7</v>
          </cell>
          <cell r="U56">
            <v>7</v>
          </cell>
          <cell r="V56">
            <v>7</v>
          </cell>
          <cell r="W56">
            <v>7</v>
          </cell>
          <cell r="X56">
            <v>7</v>
          </cell>
          <cell r="Y56">
            <v>7</v>
          </cell>
        </row>
        <row r="57">
          <cell r="F57">
            <v>7</v>
          </cell>
          <cell r="G57">
            <v>7</v>
          </cell>
          <cell r="H57">
            <v>7</v>
          </cell>
          <cell r="I57">
            <v>7</v>
          </cell>
          <cell r="J57">
            <v>7</v>
          </cell>
          <cell r="K57">
            <v>7</v>
          </cell>
          <cell r="L57">
            <v>7</v>
          </cell>
          <cell r="M57">
            <v>7</v>
          </cell>
          <cell r="N57">
            <v>7</v>
          </cell>
          <cell r="O57">
            <v>7</v>
          </cell>
          <cell r="P57">
            <v>7</v>
          </cell>
          <cell r="Q57">
            <v>7</v>
          </cell>
          <cell r="R57">
            <v>7</v>
          </cell>
          <cell r="S57">
            <v>7</v>
          </cell>
          <cell r="T57">
            <v>7</v>
          </cell>
          <cell r="U57">
            <v>7</v>
          </cell>
          <cell r="V57">
            <v>7</v>
          </cell>
          <cell r="W57">
            <v>7</v>
          </cell>
          <cell r="X57">
            <v>7</v>
          </cell>
          <cell r="Y57">
            <v>7</v>
          </cell>
        </row>
        <row r="58">
          <cell r="F58" t="e">
            <v>#REF!</v>
          </cell>
          <cell r="G58" t="e">
            <v>#REF!</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row>
        <row r="59">
          <cell r="F59" t="e">
            <v>#REF!</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row>
        <row r="67">
          <cell r="F67">
            <v>0</v>
          </cell>
          <cell r="G67">
            <v>0</v>
          </cell>
          <cell r="H67">
            <v>14</v>
          </cell>
          <cell r="I67">
            <v>14</v>
          </cell>
          <cell r="J67">
            <v>14</v>
          </cell>
          <cell r="K67">
            <v>14</v>
          </cell>
          <cell r="L67">
            <v>14</v>
          </cell>
          <cell r="M67">
            <v>14</v>
          </cell>
          <cell r="N67">
            <v>14</v>
          </cell>
          <cell r="O67">
            <v>14</v>
          </cell>
          <cell r="P67">
            <v>14</v>
          </cell>
          <cell r="Q67">
            <v>14</v>
          </cell>
          <cell r="R67">
            <v>14</v>
          </cell>
          <cell r="S67">
            <v>14</v>
          </cell>
          <cell r="T67">
            <v>14</v>
          </cell>
          <cell r="U67">
            <v>14</v>
          </cell>
          <cell r="V67">
            <v>14</v>
          </cell>
          <cell r="W67">
            <v>14</v>
          </cell>
          <cell r="X67">
            <v>14</v>
          </cell>
          <cell r="Y67">
            <v>14</v>
          </cell>
        </row>
        <row r="68">
          <cell r="F68" t="e">
            <v>#REF!</v>
          </cell>
          <cell r="G68" t="e">
            <v>#REF!</v>
          </cell>
          <cell r="H68" t="e">
            <v>#REF!</v>
          </cell>
          <cell r="I68" t="e">
            <v>#REF!</v>
          </cell>
          <cell r="J68" t="e">
            <v>#REF!</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row>
        <row r="69">
          <cell r="F69" t="e">
            <v>#REF!</v>
          </cell>
          <cell r="G69" t="e">
            <v>#REF!</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row>
        <row r="70">
          <cell r="F70">
            <v>0</v>
          </cell>
          <cell r="G70">
            <v>0</v>
          </cell>
          <cell r="H70">
            <v>7</v>
          </cell>
          <cell r="I70">
            <v>12</v>
          </cell>
          <cell r="J70">
            <v>14</v>
          </cell>
          <cell r="K70">
            <v>14</v>
          </cell>
          <cell r="L70">
            <v>14</v>
          </cell>
          <cell r="M70">
            <v>14</v>
          </cell>
          <cell r="N70">
            <v>14</v>
          </cell>
          <cell r="P70">
            <v>14</v>
          </cell>
          <cell r="Q70">
            <v>14</v>
          </cell>
          <cell r="R70">
            <v>14</v>
          </cell>
          <cell r="S70">
            <v>14</v>
          </cell>
          <cell r="T70">
            <v>14</v>
          </cell>
          <cell r="U70">
            <v>14</v>
          </cell>
          <cell r="V70">
            <v>14</v>
          </cell>
          <cell r="W70">
            <v>14</v>
          </cell>
          <cell r="X70">
            <v>14</v>
          </cell>
          <cell r="Y70">
            <v>14</v>
          </cell>
        </row>
        <row r="71">
          <cell r="F71">
            <v>0</v>
          </cell>
          <cell r="G71">
            <v>0</v>
          </cell>
          <cell r="H71">
            <v>7</v>
          </cell>
          <cell r="I71">
            <v>12</v>
          </cell>
          <cell r="J71">
            <v>14</v>
          </cell>
          <cell r="K71">
            <v>14</v>
          </cell>
          <cell r="L71">
            <v>14</v>
          </cell>
          <cell r="M71">
            <v>14</v>
          </cell>
          <cell r="N71">
            <v>14</v>
          </cell>
          <cell r="O71">
            <v>14</v>
          </cell>
          <cell r="P71">
            <v>14</v>
          </cell>
          <cell r="Q71">
            <v>14</v>
          </cell>
          <cell r="R71">
            <v>14</v>
          </cell>
          <cell r="S71">
            <v>14</v>
          </cell>
          <cell r="T71">
            <v>14</v>
          </cell>
          <cell r="U71">
            <v>14</v>
          </cell>
          <cell r="V71">
            <v>14</v>
          </cell>
          <cell r="W71">
            <v>14</v>
          </cell>
          <cell r="X71">
            <v>14</v>
          </cell>
          <cell r="Y71">
            <v>14</v>
          </cell>
        </row>
        <row r="72">
          <cell r="F72" t="e">
            <v>#REF!</v>
          </cell>
          <cell r="G72" t="e">
            <v>#REF!</v>
          </cell>
          <cell r="H72" t="e">
            <v>#REF!</v>
          </cell>
          <cell r="I72" t="e">
            <v>#REF!</v>
          </cell>
          <cell r="J72" t="e">
            <v>#REF!</v>
          </cell>
          <cell r="K72" t="e">
            <v>#REF!</v>
          </cell>
          <cell r="L72" t="e">
            <v>#REF!</v>
          </cell>
          <cell r="M72" t="e">
            <v>#REF!</v>
          </cell>
          <cell r="N72" t="e">
            <v>#REF!</v>
          </cell>
          <cell r="P72" t="e">
            <v>#REF!</v>
          </cell>
          <cell r="Q72" t="e">
            <v>#REF!</v>
          </cell>
          <cell r="R72" t="e">
            <v>#REF!</v>
          </cell>
          <cell r="S72" t="e">
            <v>#REF!</v>
          </cell>
          <cell r="T72" t="e">
            <v>#REF!</v>
          </cell>
          <cell r="U72" t="e">
            <v>#REF!</v>
          </cell>
          <cell r="V72" t="e">
            <v>#REF!</v>
          </cell>
          <cell r="W72" t="e">
            <v>#REF!</v>
          </cell>
          <cell r="X72" t="e">
            <v>#REF!</v>
          </cell>
          <cell r="Y72" t="e">
            <v>#REF!</v>
          </cell>
        </row>
        <row r="73">
          <cell r="F73" t="e">
            <v>#REF!</v>
          </cell>
          <cell r="G73" t="e">
            <v>#REF!</v>
          </cell>
          <cell r="H73" t="e">
            <v>#REF!</v>
          </cell>
          <cell r="I73" t="e">
            <v>#REF!</v>
          </cell>
          <cell r="J73" t="e">
            <v>#REF!</v>
          </cell>
          <cell r="K73" t="e">
            <v>#REF!</v>
          </cell>
          <cell r="L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row>
        <row r="74">
          <cell r="F74">
            <v>0</v>
          </cell>
          <cell r="G74">
            <v>0</v>
          </cell>
          <cell r="H74">
            <v>14</v>
          </cell>
          <cell r="I74">
            <v>14</v>
          </cell>
          <cell r="J74">
            <v>14</v>
          </cell>
          <cell r="K74">
            <v>14</v>
          </cell>
          <cell r="L74">
            <v>14</v>
          </cell>
          <cell r="M74">
            <v>14</v>
          </cell>
          <cell r="N74">
            <v>14</v>
          </cell>
          <cell r="O74">
            <v>14</v>
          </cell>
          <cell r="P74">
            <v>14</v>
          </cell>
          <cell r="Q74">
            <v>14</v>
          </cell>
          <cell r="R74">
            <v>14</v>
          </cell>
          <cell r="S74">
            <v>14</v>
          </cell>
          <cell r="T74">
            <v>14</v>
          </cell>
          <cell r="U74">
            <v>14</v>
          </cell>
          <cell r="V74">
            <v>14</v>
          </cell>
          <cell r="W74">
            <v>14</v>
          </cell>
          <cell r="X74">
            <v>14</v>
          </cell>
          <cell r="Y74">
            <v>14</v>
          </cell>
        </row>
        <row r="75">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row>
        <row r="76">
          <cell r="F76" t="e">
            <v>#REF!</v>
          </cell>
          <cell r="G76" t="e">
            <v>#REF!</v>
          </cell>
          <cell r="H76" t="e">
            <v>#REF!</v>
          </cell>
          <cell r="I76" t="e">
            <v>#REF!</v>
          </cell>
          <cell r="J76" t="e">
            <v>#REF!</v>
          </cell>
          <cell r="K76" t="e">
            <v>#REF!</v>
          </cell>
          <cell r="L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row>
        <row r="77">
          <cell r="F77">
            <v>0</v>
          </cell>
          <cell r="G77">
            <v>0</v>
          </cell>
          <cell r="H77">
            <v>0</v>
          </cell>
          <cell r="I77">
            <v>0</v>
          </cell>
          <cell r="J77">
            <v>0</v>
          </cell>
          <cell r="K77">
            <v>0</v>
          </cell>
          <cell r="L77">
            <v>3</v>
          </cell>
          <cell r="M77">
            <v>7</v>
          </cell>
          <cell r="N77">
            <v>7</v>
          </cell>
          <cell r="O77">
            <v>7</v>
          </cell>
          <cell r="P77">
            <v>7</v>
          </cell>
          <cell r="Q77">
            <v>14</v>
          </cell>
          <cell r="R77">
            <v>14</v>
          </cell>
          <cell r="S77">
            <v>14</v>
          </cell>
          <cell r="T77">
            <v>14</v>
          </cell>
          <cell r="U77">
            <v>14</v>
          </cell>
          <cell r="V77">
            <v>14</v>
          </cell>
          <cell r="W77">
            <v>14</v>
          </cell>
          <cell r="X77">
            <v>14</v>
          </cell>
          <cell r="Y77">
            <v>14</v>
          </cell>
        </row>
        <row r="78">
          <cell r="F78">
            <v>0</v>
          </cell>
          <cell r="G78">
            <v>0</v>
          </cell>
          <cell r="H78">
            <v>0</v>
          </cell>
          <cell r="I78">
            <v>0</v>
          </cell>
          <cell r="J78">
            <v>0</v>
          </cell>
          <cell r="K78">
            <v>0</v>
          </cell>
          <cell r="L78">
            <v>3</v>
          </cell>
          <cell r="M78">
            <v>7</v>
          </cell>
          <cell r="N78">
            <v>7</v>
          </cell>
          <cell r="O78">
            <v>7</v>
          </cell>
          <cell r="P78">
            <v>7</v>
          </cell>
          <cell r="Q78">
            <v>14</v>
          </cell>
          <cell r="R78">
            <v>14</v>
          </cell>
          <cell r="S78">
            <v>14</v>
          </cell>
          <cell r="T78">
            <v>14</v>
          </cell>
          <cell r="U78">
            <v>14</v>
          </cell>
          <cell r="V78">
            <v>14</v>
          </cell>
          <cell r="W78">
            <v>14</v>
          </cell>
          <cell r="X78">
            <v>14</v>
          </cell>
          <cell r="Y78">
            <v>14</v>
          </cell>
        </row>
        <row r="79">
          <cell r="F79" t="e">
            <v>#REF!</v>
          </cell>
          <cell r="G79" t="e">
            <v>#REF!</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row>
        <row r="80">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row>
        <row r="81">
          <cell r="H81">
            <v>21</v>
          </cell>
          <cell r="I81">
            <v>15</v>
          </cell>
        </row>
        <row r="82">
          <cell r="F82" t="e">
            <v>#REF!</v>
          </cell>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row>
        <row r="83">
          <cell r="F83" t="e">
            <v>#REF!</v>
          </cell>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row>
        <row r="84">
          <cell r="F84">
            <v>0</v>
          </cell>
          <cell r="G84">
            <v>0</v>
          </cell>
          <cell r="H84">
            <v>0</v>
          </cell>
          <cell r="I84">
            <v>0</v>
          </cell>
          <cell r="J84">
            <v>0</v>
          </cell>
          <cell r="K84">
            <v>3</v>
          </cell>
          <cell r="L84">
            <v>2</v>
          </cell>
          <cell r="M84">
            <v>2</v>
          </cell>
          <cell r="N84">
            <v>0</v>
          </cell>
          <cell r="O84">
            <v>0</v>
          </cell>
          <cell r="P84">
            <v>0</v>
          </cell>
          <cell r="Q84">
            <v>0</v>
          </cell>
          <cell r="R84">
            <v>0</v>
          </cell>
          <cell r="S84">
            <v>0</v>
          </cell>
          <cell r="T84">
            <v>0</v>
          </cell>
          <cell r="U84">
            <v>0</v>
          </cell>
          <cell r="V84">
            <v>0</v>
          </cell>
          <cell r="W84">
            <v>0</v>
          </cell>
          <cell r="X84">
            <v>0</v>
          </cell>
          <cell r="Y84">
            <v>0</v>
          </cell>
        </row>
        <row r="85">
          <cell r="F85">
            <v>0</v>
          </cell>
          <cell r="G85">
            <v>0</v>
          </cell>
          <cell r="H85">
            <v>0</v>
          </cell>
          <cell r="I85">
            <v>0</v>
          </cell>
          <cell r="J85">
            <v>0</v>
          </cell>
          <cell r="K85">
            <v>3</v>
          </cell>
          <cell r="L85">
            <v>2</v>
          </cell>
          <cell r="M85">
            <v>2</v>
          </cell>
          <cell r="N85">
            <v>0</v>
          </cell>
          <cell r="O85">
            <v>0</v>
          </cell>
          <cell r="P85">
            <v>0</v>
          </cell>
          <cell r="Q85">
            <v>0</v>
          </cell>
          <cell r="R85">
            <v>0</v>
          </cell>
          <cell r="S85">
            <v>0</v>
          </cell>
          <cell r="T85">
            <v>0</v>
          </cell>
          <cell r="U85">
            <v>0</v>
          </cell>
          <cell r="V85">
            <v>0</v>
          </cell>
          <cell r="W85">
            <v>0</v>
          </cell>
          <cell r="X85">
            <v>0</v>
          </cell>
          <cell r="Y85">
            <v>0</v>
          </cell>
        </row>
        <row r="86">
          <cell r="F86" t="e">
            <v>#REF!</v>
          </cell>
          <cell r="G86" t="e">
            <v>#REF!</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row>
        <row r="87">
          <cell r="F87" t="e">
            <v>#REF!</v>
          </cell>
          <cell r="G87" t="e">
            <v>#REF!</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row>
        <row r="88">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row>
        <row r="89">
          <cell r="F89" t="e">
            <v>#REF!</v>
          </cell>
          <cell r="G89" t="e">
            <v>#REF!</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row>
        <row r="90">
          <cell r="F90" t="e">
            <v>#REF!</v>
          </cell>
          <cell r="G90" t="e">
            <v>#REF!</v>
          </cell>
          <cell r="H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row>
        <row r="91">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1</v>
          </cell>
          <cell r="X91">
            <v>1</v>
          </cell>
          <cell r="Y91">
            <v>0</v>
          </cell>
        </row>
        <row r="92">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1</v>
          </cell>
          <cell r="X92">
            <v>1</v>
          </cell>
          <cell r="Y92">
            <v>0</v>
          </cell>
        </row>
        <row r="93">
          <cell r="F93" t="e">
            <v>#REF!</v>
          </cell>
          <cell r="G93" t="e">
            <v>#REF!</v>
          </cell>
          <cell r="H93" t="e">
            <v>#REF!</v>
          </cell>
          <cell r="I93" t="e">
            <v>#REF!</v>
          </cell>
          <cell r="J93" t="e">
            <v>#REF!</v>
          </cell>
          <cell r="K93" t="e">
            <v>#REF!</v>
          </cell>
          <cell r="L93" t="e">
            <v>#REF!</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row>
        <row r="94">
          <cell r="F94" t="e">
            <v>#REF!</v>
          </cell>
          <cell r="G94" t="e">
            <v>#REF!</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row>
        <row r="95">
          <cell r="I95">
            <v>3</v>
          </cell>
          <cell r="J95">
            <v>3</v>
          </cell>
          <cell r="K95">
            <v>3</v>
          </cell>
          <cell r="L95">
            <v>3</v>
          </cell>
          <cell r="M95">
            <v>3</v>
          </cell>
          <cell r="N95">
            <v>3</v>
          </cell>
          <cell r="O95">
            <v>3</v>
          </cell>
          <cell r="P95">
            <v>3</v>
          </cell>
          <cell r="Q95">
            <v>3</v>
          </cell>
          <cell r="R95">
            <v>3</v>
          </cell>
          <cell r="S95">
            <v>3</v>
          </cell>
          <cell r="T95">
            <v>3</v>
          </cell>
          <cell r="U95">
            <v>3</v>
          </cell>
          <cell r="V95">
            <v>3</v>
          </cell>
          <cell r="W95">
            <v>3</v>
          </cell>
          <cell r="X95">
            <v>3</v>
          </cell>
          <cell r="Y95">
            <v>3</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row>
        <row r="97">
          <cell r="F97" t="e">
            <v>#REF!</v>
          </cell>
          <cell r="G97" t="e">
            <v>#REF!</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row>
        <row r="98">
          <cell r="F98">
            <v>0</v>
          </cell>
          <cell r="G98">
            <v>0</v>
          </cell>
          <cell r="H98">
            <v>0</v>
          </cell>
          <cell r="I98">
            <v>1</v>
          </cell>
          <cell r="J98">
            <v>0</v>
          </cell>
          <cell r="K98">
            <v>1</v>
          </cell>
          <cell r="L98">
            <v>1</v>
          </cell>
          <cell r="M98">
            <v>1</v>
          </cell>
          <cell r="N98">
            <v>1</v>
          </cell>
          <cell r="O98">
            <v>1</v>
          </cell>
          <cell r="P98">
            <v>1</v>
          </cell>
          <cell r="Q98">
            <v>0</v>
          </cell>
          <cell r="R98">
            <v>1</v>
          </cell>
          <cell r="S98">
            <v>1</v>
          </cell>
          <cell r="T98">
            <v>1</v>
          </cell>
          <cell r="U98">
            <v>1</v>
          </cell>
          <cell r="V98">
            <v>0</v>
          </cell>
          <cell r="W98">
            <v>0</v>
          </cell>
          <cell r="X98">
            <v>4</v>
          </cell>
          <cell r="Y98">
            <v>4</v>
          </cell>
        </row>
        <row r="99">
          <cell r="F99">
            <v>0</v>
          </cell>
          <cell r="G99">
            <v>0</v>
          </cell>
          <cell r="H99">
            <v>0</v>
          </cell>
          <cell r="I99">
            <v>1</v>
          </cell>
          <cell r="J99">
            <v>0</v>
          </cell>
          <cell r="K99">
            <v>1</v>
          </cell>
          <cell r="L99">
            <v>1</v>
          </cell>
          <cell r="M99">
            <v>1</v>
          </cell>
          <cell r="N99">
            <v>1</v>
          </cell>
          <cell r="O99">
            <v>1</v>
          </cell>
          <cell r="P99">
            <v>1</v>
          </cell>
          <cell r="Q99">
            <v>0</v>
          </cell>
          <cell r="R99">
            <v>1</v>
          </cell>
          <cell r="S99">
            <v>1</v>
          </cell>
          <cell r="T99">
            <v>1</v>
          </cell>
          <cell r="U99">
            <v>1</v>
          </cell>
          <cell r="V99">
            <v>0</v>
          </cell>
          <cell r="W99">
            <v>0</v>
          </cell>
          <cell r="X99">
            <v>4</v>
          </cell>
          <cell r="Y99">
            <v>4</v>
          </cell>
        </row>
        <row r="100">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row>
        <row r="101">
          <cell r="F101" t="e">
            <v>#REF!</v>
          </cell>
          <cell r="G101" t="e">
            <v>#REF!</v>
          </cell>
          <cell r="H101" t="e">
            <v>#REF!</v>
          </cell>
          <cell r="I101" t="e">
            <v>#REF!</v>
          </cell>
          <cell r="J101" t="e">
            <v>#REF!</v>
          </cell>
          <cell r="K101" t="e">
            <v>#REF!</v>
          </cell>
          <cell r="L101" t="e">
            <v>#REF!</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row>
        <row r="102">
          <cell r="H102">
            <v>1</v>
          </cell>
          <cell r="J102">
            <v>1</v>
          </cell>
          <cell r="M102">
            <v>1</v>
          </cell>
          <cell r="O102">
            <v>1</v>
          </cell>
          <cell r="R102">
            <v>1</v>
          </cell>
          <cell r="T102">
            <v>1</v>
          </cell>
          <cell r="W102">
            <v>1</v>
          </cell>
        </row>
        <row r="103">
          <cell r="F103" t="e">
            <v>#REF!</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row>
        <row r="104">
          <cell r="F104" t="e">
            <v>#REF!</v>
          </cell>
          <cell r="G104" t="e">
            <v>#REF!</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row>
        <row r="108">
          <cell r="F108" t="e">
            <v>#REF!</v>
          </cell>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row>
        <row r="109">
          <cell r="F109">
            <v>7</v>
          </cell>
          <cell r="G109">
            <v>7</v>
          </cell>
          <cell r="H109">
            <v>7</v>
          </cell>
          <cell r="I109">
            <v>7</v>
          </cell>
          <cell r="J109">
            <v>7</v>
          </cell>
          <cell r="K109">
            <v>7</v>
          </cell>
          <cell r="L109">
            <v>7</v>
          </cell>
          <cell r="M109">
            <v>7</v>
          </cell>
          <cell r="N109">
            <v>7</v>
          </cell>
          <cell r="O109">
            <v>7</v>
          </cell>
          <cell r="P109">
            <v>7</v>
          </cell>
          <cell r="Q109">
            <v>7</v>
          </cell>
          <cell r="R109">
            <v>7</v>
          </cell>
          <cell r="S109">
            <v>7</v>
          </cell>
          <cell r="T109">
            <v>7</v>
          </cell>
          <cell r="U109">
            <v>7</v>
          </cell>
          <cell r="V109">
            <v>7</v>
          </cell>
          <cell r="W109">
            <v>7</v>
          </cell>
          <cell r="X109">
            <v>7</v>
          </cell>
          <cell r="Y109">
            <v>7</v>
          </cell>
        </row>
        <row r="110">
          <cell r="F110" t="e">
            <v>#REF!</v>
          </cell>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row>
        <row r="111">
          <cell r="F111" t="e">
            <v>#REF!</v>
          </cell>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row>
        <row r="112">
          <cell r="F112">
            <v>1.1666666666666667</v>
          </cell>
          <cell r="G112">
            <v>7</v>
          </cell>
          <cell r="H112">
            <v>7</v>
          </cell>
          <cell r="I112">
            <v>7</v>
          </cell>
          <cell r="J112">
            <v>7</v>
          </cell>
          <cell r="K112">
            <v>7</v>
          </cell>
          <cell r="L112">
            <v>7</v>
          </cell>
          <cell r="M112">
            <v>7</v>
          </cell>
          <cell r="N112">
            <v>7</v>
          </cell>
          <cell r="O112">
            <v>7</v>
          </cell>
          <cell r="P112">
            <v>7</v>
          </cell>
          <cell r="Q112">
            <v>7</v>
          </cell>
          <cell r="R112">
            <v>7</v>
          </cell>
          <cell r="S112">
            <v>7</v>
          </cell>
          <cell r="T112">
            <v>7</v>
          </cell>
          <cell r="U112">
            <v>7</v>
          </cell>
          <cell r="V112">
            <v>7</v>
          </cell>
          <cell r="W112">
            <v>7</v>
          </cell>
          <cell r="X112">
            <v>7</v>
          </cell>
          <cell r="Y112">
            <v>7</v>
          </cell>
        </row>
        <row r="113">
          <cell r="F113">
            <v>1.1666666666666667</v>
          </cell>
          <cell r="G113">
            <v>7</v>
          </cell>
          <cell r="H113">
            <v>7</v>
          </cell>
          <cell r="I113">
            <v>7</v>
          </cell>
          <cell r="J113">
            <v>7</v>
          </cell>
          <cell r="K113">
            <v>7</v>
          </cell>
          <cell r="L113">
            <v>7</v>
          </cell>
          <cell r="M113">
            <v>7</v>
          </cell>
          <cell r="N113">
            <v>7</v>
          </cell>
          <cell r="O113">
            <v>7</v>
          </cell>
          <cell r="P113">
            <v>7</v>
          </cell>
          <cell r="Q113">
            <v>7</v>
          </cell>
          <cell r="R113">
            <v>7</v>
          </cell>
          <cell r="S113">
            <v>7</v>
          </cell>
          <cell r="T113">
            <v>7</v>
          </cell>
          <cell r="U113">
            <v>7</v>
          </cell>
          <cell r="V113">
            <v>7</v>
          </cell>
          <cell r="W113">
            <v>7</v>
          </cell>
          <cell r="X113">
            <v>7</v>
          </cell>
          <cell r="Y113">
            <v>7</v>
          </cell>
        </row>
        <row r="114">
          <cell r="F114" t="e">
            <v>#REF!</v>
          </cell>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row>
        <row r="115">
          <cell r="F115" t="e">
            <v>#REF!</v>
          </cell>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row>
        <row r="116">
          <cell r="F116">
            <v>7</v>
          </cell>
          <cell r="G116">
            <v>7</v>
          </cell>
          <cell r="H116">
            <v>7</v>
          </cell>
          <cell r="I116">
            <v>7</v>
          </cell>
          <cell r="J116">
            <v>7</v>
          </cell>
          <cell r="K116">
            <v>7</v>
          </cell>
          <cell r="L116">
            <v>7</v>
          </cell>
          <cell r="M116">
            <v>7</v>
          </cell>
          <cell r="N116">
            <v>7</v>
          </cell>
          <cell r="O116">
            <v>7</v>
          </cell>
          <cell r="P116">
            <v>7</v>
          </cell>
          <cell r="Q116">
            <v>7</v>
          </cell>
          <cell r="R116">
            <v>7</v>
          </cell>
          <cell r="S116">
            <v>7</v>
          </cell>
          <cell r="T116">
            <v>7</v>
          </cell>
          <cell r="U116">
            <v>7</v>
          </cell>
          <cell r="V116">
            <v>7</v>
          </cell>
          <cell r="W116">
            <v>7</v>
          </cell>
          <cell r="X116">
            <v>7</v>
          </cell>
          <cell r="Y116">
            <v>7</v>
          </cell>
        </row>
        <row r="117">
          <cell r="F117" t="e">
            <v>#REF!</v>
          </cell>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row>
        <row r="118">
          <cell r="F118" t="e">
            <v>#REF!</v>
          </cell>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row>
        <row r="119">
          <cell r="F119">
            <v>3.5</v>
          </cell>
          <cell r="G119">
            <v>0</v>
          </cell>
          <cell r="H119">
            <v>7</v>
          </cell>
          <cell r="I119">
            <v>7</v>
          </cell>
          <cell r="J119">
            <v>7</v>
          </cell>
          <cell r="K119">
            <v>7</v>
          </cell>
          <cell r="L119">
            <v>7</v>
          </cell>
          <cell r="M119">
            <v>7</v>
          </cell>
          <cell r="N119">
            <v>7</v>
          </cell>
          <cell r="O119">
            <v>7</v>
          </cell>
          <cell r="P119">
            <v>7</v>
          </cell>
          <cell r="Q119">
            <v>7</v>
          </cell>
          <cell r="R119">
            <v>7</v>
          </cell>
          <cell r="S119">
            <v>7</v>
          </cell>
          <cell r="T119">
            <v>7</v>
          </cell>
          <cell r="U119">
            <v>7</v>
          </cell>
          <cell r="V119">
            <v>7</v>
          </cell>
          <cell r="W119">
            <v>7</v>
          </cell>
          <cell r="X119">
            <v>7</v>
          </cell>
          <cell r="Y119">
            <v>7</v>
          </cell>
        </row>
        <row r="120">
          <cell r="F120">
            <v>3.5</v>
          </cell>
          <cell r="G120">
            <v>0</v>
          </cell>
          <cell r="H120">
            <v>7</v>
          </cell>
          <cell r="I120">
            <v>7</v>
          </cell>
          <cell r="J120">
            <v>7</v>
          </cell>
          <cell r="K120">
            <v>7</v>
          </cell>
          <cell r="L120">
            <v>7</v>
          </cell>
          <cell r="M120">
            <v>7</v>
          </cell>
          <cell r="N120">
            <v>7</v>
          </cell>
          <cell r="O120">
            <v>7</v>
          </cell>
          <cell r="P120">
            <v>7</v>
          </cell>
          <cell r="Q120">
            <v>7</v>
          </cell>
          <cell r="R120">
            <v>7</v>
          </cell>
          <cell r="S120">
            <v>7</v>
          </cell>
          <cell r="T120">
            <v>7</v>
          </cell>
          <cell r="U120">
            <v>7</v>
          </cell>
          <cell r="V120">
            <v>7</v>
          </cell>
          <cell r="W120">
            <v>7</v>
          </cell>
          <cell r="X120">
            <v>7</v>
          </cell>
          <cell r="Y120">
            <v>7</v>
          </cell>
        </row>
        <row r="121">
          <cell r="F121" t="e">
            <v>#REF!</v>
          </cell>
          <cell r="G121" t="e">
            <v>#REF!</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row>
        <row r="122">
          <cell r="F122" t="e">
            <v>#REF!</v>
          </cell>
          <cell r="G122" t="e">
            <v>#REF!</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row>
        <row r="123">
          <cell r="F123">
            <v>7</v>
          </cell>
          <cell r="G123">
            <v>7</v>
          </cell>
          <cell r="H123">
            <v>7</v>
          </cell>
          <cell r="I123">
            <v>7</v>
          </cell>
          <cell r="J123">
            <v>7</v>
          </cell>
          <cell r="K123">
            <v>7</v>
          </cell>
          <cell r="L123">
            <v>7</v>
          </cell>
          <cell r="M123">
            <v>7</v>
          </cell>
          <cell r="N123">
            <v>7</v>
          </cell>
          <cell r="O123">
            <v>7</v>
          </cell>
          <cell r="P123">
            <v>7</v>
          </cell>
          <cell r="Q123">
            <v>7</v>
          </cell>
          <cell r="R123">
            <v>7</v>
          </cell>
          <cell r="S123">
            <v>7</v>
          </cell>
          <cell r="T123">
            <v>7</v>
          </cell>
          <cell r="U123">
            <v>7</v>
          </cell>
          <cell r="V123">
            <v>7</v>
          </cell>
          <cell r="W123">
            <v>7</v>
          </cell>
          <cell r="X123">
            <v>7</v>
          </cell>
          <cell r="Y123">
            <v>7</v>
          </cell>
        </row>
        <row r="124">
          <cell r="F124" t="e">
            <v>#REF!</v>
          </cell>
          <cell r="G124" t="e">
            <v>#REF!</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row>
        <row r="125">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row>
        <row r="126">
          <cell r="F126">
            <v>7</v>
          </cell>
          <cell r="G126">
            <v>7</v>
          </cell>
          <cell r="H126">
            <v>7</v>
          </cell>
          <cell r="I126">
            <v>7</v>
          </cell>
          <cell r="J126">
            <v>7</v>
          </cell>
          <cell r="K126">
            <v>7</v>
          </cell>
          <cell r="L126">
            <v>7</v>
          </cell>
          <cell r="M126">
            <v>7</v>
          </cell>
          <cell r="N126">
            <v>7</v>
          </cell>
          <cell r="O126">
            <v>7</v>
          </cell>
          <cell r="P126">
            <v>7</v>
          </cell>
          <cell r="Q126">
            <v>7</v>
          </cell>
          <cell r="R126">
            <v>7</v>
          </cell>
          <cell r="S126">
            <v>7</v>
          </cell>
          <cell r="T126">
            <v>7</v>
          </cell>
          <cell r="U126">
            <v>7</v>
          </cell>
          <cell r="V126">
            <v>7</v>
          </cell>
          <cell r="W126">
            <v>7</v>
          </cell>
          <cell r="X126">
            <v>7</v>
          </cell>
          <cell r="Y126">
            <v>7</v>
          </cell>
        </row>
        <row r="127">
          <cell r="F127">
            <v>7</v>
          </cell>
          <cell r="G127">
            <v>7</v>
          </cell>
          <cell r="H127">
            <v>7</v>
          </cell>
          <cell r="I127">
            <v>7</v>
          </cell>
          <cell r="J127">
            <v>7</v>
          </cell>
          <cell r="K127">
            <v>7</v>
          </cell>
          <cell r="L127">
            <v>7</v>
          </cell>
          <cell r="M127">
            <v>7</v>
          </cell>
          <cell r="N127">
            <v>7</v>
          </cell>
          <cell r="O127">
            <v>7</v>
          </cell>
          <cell r="P127">
            <v>7</v>
          </cell>
          <cell r="Q127">
            <v>7</v>
          </cell>
          <cell r="R127">
            <v>7</v>
          </cell>
          <cell r="S127">
            <v>7</v>
          </cell>
          <cell r="T127">
            <v>7</v>
          </cell>
          <cell r="U127">
            <v>7</v>
          </cell>
          <cell r="V127">
            <v>7</v>
          </cell>
          <cell r="W127">
            <v>7</v>
          </cell>
          <cell r="X127">
            <v>7</v>
          </cell>
          <cell r="Y127">
            <v>7</v>
          </cell>
        </row>
        <row r="128">
          <cell r="F128" t="e">
            <v>#REF!</v>
          </cell>
          <cell r="G128" t="e">
            <v>#REF!</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row>
        <row r="129">
          <cell r="F129" t="e">
            <v>#REF!</v>
          </cell>
          <cell r="G129" t="e">
            <v>#REF!</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row>
        <row r="130">
          <cell r="F130">
            <v>7</v>
          </cell>
          <cell r="G130">
            <v>7</v>
          </cell>
          <cell r="H130">
            <v>7</v>
          </cell>
          <cell r="I130">
            <v>7</v>
          </cell>
          <cell r="J130">
            <v>7</v>
          </cell>
          <cell r="K130">
            <v>7</v>
          </cell>
          <cell r="L130">
            <v>7</v>
          </cell>
          <cell r="M130">
            <v>7</v>
          </cell>
          <cell r="N130">
            <v>7</v>
          </cell>
          <cell r="O130">
            <v>7</v>
          </cell>
          <cell r="P130">
            <v>7</v>
          </cell>
          <cell r="Q130">
            <v>7</v>
          </cell>
          <cell r="R130">
            <v>7</v>
          </cell>
          <cell r="S130">
            <v>7</v>
          </cell>
          <cell r="T130">
            <v>7</v>
          </cell>
          <cell r="U130">
            <v>7</v>
          </cell>
          <cell r="V130">
            <v>7</v>
          </cell>
          <cell r="W130">
            <v>7</v>
          </cell>
          <cell r="X130">
            <v>7</v>
          </cell>
          <cell r="Y130">
            <v>7</v>
          </cell>
        </row>
        <row r="131">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row>
        <row r="132">
          <cell r="F132" t="e">
            <v>#REF!</v>
          </cell>
          <cell r="G132" t="e">
            <v>#REF!</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row>
        <row r="133">
          <cell r="F133">
            <v>7</v>
          </cell>
          <cell r="G133">
            <v>7</v>
          </cell>
          <cell r="H133">
            <v>7</v>
          </cell>
          <cell r="I133">
            <v>7</v>
          </cell>
          <cell r="J133">
            <v>7</v>
          </cell>
          <cell r="K133">
            <v>42</v>
          </cell>
          <cell r="L133">
            <v>42</v>
          </cell>
          <cell r="M133">
            <v>42</v>
          </cell>
          <cell r="N133">
            <v>42</v>
          </cell>
          <cell r="O133">
            <v>21</v>
          </cell>
          <cell r="P133">
            <v>21</v>
          </cell>
          <cell r="Q133">
            <v>21</v>
          </cell>
          <cell r="R133">
            <v>21</v>
          </cell>
          <cell r="S133">
            <v>21</v>
          </cell>
          <cell r="T133">
            <v>7</v>
          </cell>
          <cell r="U133">
            <v>7</v>
          </cell>
          <cell r="V133">
            <v>21</v>
          </cell>
          <cell r="W133">
            <v>21</v>
          </cell>
          <cell r="X133">
            <v>21</v>
          </cell>
          <cell r="Y133">
            <v>21</v>
          </cell>
        </row>
        <row r="134">
          <cell r="F134">
            <v>7</v>
          </cell>
          <cell r="G134">
            <v>7</v>
          </cell>
          <cell r="H134">
            <v>7</v>
          </cell>
          <cell r="I134">
            <v>7</v>
          </cell>
          <cell r="J134">
            <v>7</v>
          </cell>
          <cell r="K134">
            <v>42</v>
          </cell>
          <cell r="L134">
            <v>42</v>
          </cell>
          <cell r="M134">
            <v>42</v>
          </cell>
          <cell r="N134">
            <v>42</v>
          </cell>
          <cell r="O134">
            <v>21</v>
          </cell>
          <cell r="P134">
            <v>21</v>
          </cell>
          <cell r="Q134">
            <v>21</v>
          </cell>
          <cell r="R134">
            <v>21</v>
          </cell>
          <cell r="S134">
            <v>21</v>
          </cell>
          <cell r="T134">
            <v>7</v>
          </cell>
          <cell r="U134">
            <v>7</v>
          </cell>
          <cell r="V134">
            <v>21</v>
          </cell>
          <cell r="W134">
            <v>21</v>
          </cell>
          <cell r="X134">
            <v>21</v>
          </cell>
          <cell r="Y134">
            <v>21</v>
          </cell>
        </row>
        <row r="135">
          <cell r="F135" t="e">
            <v>#REF!</v>
          </cell>
          <cell r="G135" t="e">
            <v>#REF!</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row>
        <row r="136">
          <cell r="F136" t="e">
            <v>#REF!</v>
          </cell>
          <cell r="G136" t="e">
            <v>#REF!</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row>
        <row r="137">
          <cell r="F137">
            <v>7</v>
          </cell>
          <cell r="G137">
            <v>7</v>
          </cell>
          <cell r="H137">
            <v>7</v>
          </cell>
          <cell r="I137">
            <v>7</v>
          </cell>
          <cell r="J137">
            <v>7</v>
          </cell>
          <cell r="K137">
            <v>7</v>
          </cell>
          <cell r="L137">
            <v>7</v>
          </cell>
          <cell r="M137">
            <v>7</v>
          </cell>
          <cell r="N137">
            <v>7</v>
          </cell>
          <cell r="O137">
            <v>7</v>
          </cell>
          <cell r="P137">
            <v>7</v>
          </cell>
          <cell r="Q137">
            <v>7</v>
          </cell>
          <cell r="R137">
            <v>7</v>
          </cell>
          <cell r="S137">
            <v>7</v>
          </cell>
          <cell r="T137">
            <v>7</v>
          </cell>
          <cell r="U137">
            <v>7</v>
          </cell>
          <cell r="V137">
            <v>7</v>
          </cell>
          <cell r="W137">
            <v>7</v>
          </cell>
          <cell r="X137">
            <v>7</v>
          </cell>
          <cell r="Y137">
            <v>7</v>
          </cell>
        </row>
        <row r="138">
          <cell r="F138" t="e">
            <v>#REF!</v>
          </cell>
          <cell r="G138" t="e">
            <v>#REF!</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row>
        <row r="139">
          <cell r="F139" t="e">
            <v>#REF!</v>
          </cell>
          <cell r="G139" t="e">
            <v>#REF!</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row>
        <row r="140">
          <cell r="F140">
            <v>7</v>
          </cell>
          <cell r="G140">
            <v>7</v>
          </cell>
          <cell r="H140">
            <v>7</v>
          </cell>
          <cell r="I140">
            <v>7</v>
          </cell>
          <cell r="J140">
            <v>7</v>
          </cell>
          <cell r="K140">
            <v>7</v>
          </cell>
          <cell r="L140">
            <v>7</v>
          </cell>
          <cell r="M140">
            <v>7</v>
          </cell>
          <cell r="N140">
            <v>7</v>
          </cell>
          <cell r="O140">
            <v>7</v>
          </cell>
          <cell r="P140">
            <v>7</v>
          </cell>
          <cell r="Q140">
            <v>7</v>
          </cell>
          <cell r="R140">
            <v>7</v>
          </cell>
          <cell r="S140">
            <v>7</v>
          </cell>
          <cell r="T140">
            <v>7</v>
          </cell>
          <cell r="U140">
            <v>7</v>
          </cell>
          <cell r="V140">
            <v>7</v>
          </cell>
          <cell r="W140">
            <v>7</v>
          </cell>
          <cell r="X140">
            <v>7</v>
          </cell>
          <cell r="Y140">
            <v>7</v>
          </cell>
        </row>
        <row r="141">
          <cell r="F141">
            <v>7</v>
          </cell>
          <cell r="G141">
            <v>7</v>
          </cell>
          <cell r="H141">
            <v>7</v>
          </cell>
          <cell r="I141">
            <v>7</v>
          </cell>
          <cell r="J141">
            <v>7</v>
          </cell>
          <cell r="K141">
            <v>7</v>
          </cell>
          <cell r="L141">
            <v>7</v>
          </cell>
          <cell r="M141">
            <v>7</v>
          </cell>
          <cell r="N141">
            <v>7</v>
          </cell>
          <cell r="O141">
            <v>7</v>
          </cell>
          <cell r="P141">
            <v>7</v>
          </cell>
          <cell r="Q141">
            <v>7</v>
          </cell>
          <cell r="R141">
            <v>7</v>
          </cell>
          <cell r="S141">
            <v>7</v>
          </cell>
          <cell r="T141">
            <v>7</v>
          </cell>
          <cell r="U141">
            <v>7</v>
          </cell>
          <cell r="V141">
            <v>7</v>
          </cell>
          <cell r="W141">
            <v>7</v>
          </cell>
          <cell r="X141">
            <v>7</v>
          </cell>
          <cell r="Y141">
            <v>7</v>
          </cell>
        </row>
        <row r="142">
          <cell r="F142" t="e">
            <v>#REF!</v>
          </cell>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row>
        <row r="143">
          <cell r="F143" t="e">
            <v>#REF!</v>
          </cell>
          <cell r="G143" t="e">
            <v>#REF!</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row>
        <row r="144">
          <cell r="F144">
            <v>7</v>
          </cell>
          <cell r="G144">
            <v>7</v>
          </cell>
          <cell r="H144">
            <v>7</v>
          </cell>
          <cell r="I144">
            <v>7</v>
          </cell>
          <cell r="J144">
            <v>7</v>
          </cell>
          <cell r="K144">
            <v>7</v>
          </cell>
          <cell r="L144">
            <v>7</v>
          </cell>
          <cell r="M144">
            <v>7</v>
          </cell>
          <cell r="N144">
            <v>7</v>
          </cell>
          <cell r="O144">
            <v>7</v>
          </cell>
          <cell r="P144">
            <v>7</v>
          </cell>
          <cell r="Q144">
            <v>7</v>
          </cell>
          <cell r="R144">
            <v>7</v>
          </cell>
          <cell r="S144">
            <v>7</v>
          </cell>
          <cell r="T144">
            <v>7</v>
          </cell>
          <cell r="U144">
            <v>7</v>
          </cell>
          <cell r="V144">
            <v>7</v>
          </cell>
          <cell r="W144">
            <v>7</v>
          </cell>
          <cell r="X144">
            <v>7</v>
          </cell>
          <cell r="Y144">
            <v>7</v>
          </cell>
        </row>
        <row r="145">
          <cell r="F145" t="e">
            <v>#REF!</v>
          </cell>
          <cell r="G145" t="e">
            <v>#REF!</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row>
        <row r="146">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row>
        <row r="147">
          <cell r="F147">
            <v>3.5</v>
          </cell>
          <cell r="G147">
            <v>7</v>
          </cell>
          <cell r="H147">
            <v>7</v>
          </cell>
          <cell r="I147">
            <v>7</v>
          </cell>
          <cell r="J147">
            <v>7</v>
          </cell>
          <cell r="K147">
            <v>7</v>
          </cell>
          <cell r="L147">
            <v>7</v>
          </cell>
          <cell r="M147">
            <v>7</v>
          </cell>
          <cell r="N147">
            <v>7</v>
          </cell>
          <cell r="O147">
            <v>7</v>
          </cell>
          <cell r="P147">
            <v>7</v>
          </cell>
          <cell r="Q147">
            <v>7</v>
          </cell>
          <cell r="R147">
            <v>7</v>
          </cell>
          <cell r="S147">
            <v>7</v>
          </cell>
          <cell r="T147">
            <v>7</v>
          </cell>
          <cell r="U147">
            <v>7</v>
          </cell>
          <cell r="V147">
            <v>7</v>
          </cell>
          <cell r="W147">
            <v>7</v>
          </cell>
          <cell r="X147">
            <v>7</v>
          </cell>
          <cell r="Y147">
            <v>7</v>
          </cell>
        </row>
        <row r="148">
          <cell r="F148">
            <v>3.5</v>
          </cell>
          <cell r="G148">
            <v>7</v>
          </cell>
          <cell r="H148">
            <v>7</v>
          </cell>
          <cell r="I148">
            <v>7</v>
          </cell>
          <cell r="J148">
            <v>7</v>
          </cell>
          <cell r="K148">
            <v>7</v>
          </cell>
          <cell r="L148">
            <v>7</v>
          </cell>
          <cell r="M148">
            <v>7</v>
          </cell>
          <cell r="N148">
            <v>7</v>
          </cell>
          <cell r="O148">
            <v>7</v>
          </cell>
          <cell r="P148">
            <v>7</v>
          </cell>
          <cell r="Q148">
            <v>7</v>
          </cell>
          <cell r="R148">
            <v>7</v>
          </cell>
          <cell r="S148">
            <v>7</v>
          </cell>
          <cell r="T148">
            <v>7</v>
          </cell>
          <cell r="U148">
            <v>7</v>
          </cell>
          <cell r="V148">
            <v>7</v>
          </cell>
          <cell r="W148">
            <v>7</v>
          </cell>
          <cell r="X148">
            <v>7</v>
          </cell>
          <cell r="Y148">
            <v>7</v>
          </cell>
        </row>
        <row r="149">
          <cell r="F149" t="e">
            <v>#REF!</v>
          </cell>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row>
        <row r="150">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row>
        <row r="151">
          <cell r="F151">
            <v>7</v>
          </cell>
          <cell r="G151">
            <v>7</v>
          </cell>
          <cell r="H151">
            <v>7</v>
          </cell>
          <cell r="I151">
            <v>7</v>
          </cell>
          <cell r="J151">
            <v>7</v>
          </cell>
          <cell r="K151">
            <v>7</v>
          </cell>
          <cell r="L151">
            <v>7</v>
          </cell>
          <cell r="M151">
            <v>7</v>
          </cell>
          <cell r="N151">
            <v>7</v>
          </cell>
          <cell r="O151">
            <v>7</v>
          </cell>
          <cell r="P151">
            <v>7</v>
          </cell>
          <cell r="Q151">
            <v>7</v>
          </cell>
          <cell r="R151">
            <v>7</v>
          </cell>
          <cell r="S151">
            <v>7</v>
          </cell>
          <cell r="T151">
            <v>7</v>
          </cell>
          <cell r="U151">
            <v>7</v>
          </cell>
          <cell r="V151">
            <v>7</v>
          </cell>
          <cell r="W151">
            <v>7</v>
          </cell>
          <cell r="X151">
            <v>7</v>
          </cell>
          <cell r="Y151">
            <v>7</v>
          </cell>
        </row>
        <row r="152">
          <cell r="F152" t="e">
            <v>#REF!</v>
          </cell>
          <cell r="G152" t="e">
            <v>#REF!</v>
          </cell>
          <cell r="H152" t="e">
            <v>#REF!</v>
          </cell>
          <cell r="I152" t="e">
            <v>#REF!</v>
          </cell>
          <cell r="J152" t="e">
            <v>#REF!</v>
          </cell>
          <cell r="K152" t="e">
            <v>#REF!</v>
          </cell>
          <cell r="L152" t="e">
            <v>#REF!</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row>
        <row r="153">
          <cell r="F153" t="e">
            <v>#REF!</v>
          </cell>
          <cell r="G153" t="e">
            <v>#REF!</v>
          </cell>
          <cell r="H153" t="e">
            <v>#REF!</v>
          </cell>
          <cell r="I153" t="e">
            <v>#REF!</v>
          </cell>
          <cell r="J153" t="e">
            <v>#REF!</v>
          </cell>
          <cell r="K153" t="e">
            <v>#REF!</v>
          </cell>
          <cell r="L153" t="e">
            <v>#REF!</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row>
        <row r="154">
          <cell r="F154">
            <v>7</v>
          </cell>
          <cell r="G154">
            <v>7</v>
          </cell>
          <cell r="H154">
            <v>7</v>
          </cell>
          <cell r="I154">
            <v>7</v>
          </cell>
          <cell r="J154">
            <v>7</v>
          </cell>
          <cell r="K154">
            <v>7</v>
          </cell>
          <cell r="L154">
            <v>7</v>
          </cell>
          <cell r="M154">
            <v>7</v>
          </cell>
          <cell r="N154">
            <v>7</v>
          </cell>
          <cell r="O154">
            <v>7</v>
          </cell>
          <cell r="P154">
            <v>7</v>
          </cell>
          <cell r="Q154">
            <v>7</v>
          </cell>
          <cell r="R154">
            <v>7</v>
          </cell>
          <cell r="S154">
            <v>7</v>
          </cell>
          <cell r="T154">
            <v>7</v>
          </cell>
          <cell r="U154">
            <v>7</v>
          </cell>
          <cell r="V154">
            <v>7</v>
          </cell>
          <cell r="W154">
            <v>7</v>
          </cell>
          <cell r="X154">
            <v>7</v>
          </cell>
          <cell r="Y154">
            <v>7</v>
          </cell>
        </row>
        <row r="155">
          <cell r="F155">
            <v>7</v>
          </cell>
          <cell r="G155">
            <v>7</v>
          </cell>
          <cell r="H155">
            <v>7</v>
          </cell>
          <cell r="I155">
            <v>7</v>
          </cell>
          <cell r="J155">
            <v>7</v>
          </cell>
          <cell r="K155">
            <v>7</v>
          </cell>
          <cell r="L155">
            <v>7</v>
          </cell>
          <cell r="M155">
            <v>7</v>
          </cell>
          <cell r="N155">
            <v>7</v>
          </cell>
          <cell r="O155">
            <v>7</v>
          </cell>
          <cell r="P155">
            <v>7</v>
          </cell>
          <cell r="Q155">
            <v>7</v>
          </cell>
          <cell r="R155">
            <v>7</v>
          </cell>
          <cell r="S155">
            <v>7</v>
          </cell>
          <cell r="T155">
            <v>7</v>
          </cell>
          <cell r="U155">
            <v>7</v>
          </cell>
          <cell r="V155">
            <v>7</v>
          </cell>
          <cell r="W155">
            <v>7</v>
          </cell>
          <cell r="X155">
            <v>7</v>
          </cell>
          <cell r="Y155">
            <v>7</v>
          </cell>
        </row>
        <row r="156">
          <cell r="F156" t="e">
            <v>#REF!</v>
          </cell>
          <cell r="G156" t="e">
            <v>#REF!</v>
          </cell>
          <cell r="H156" t="e">
            <v>#REF!</v>
          </cell>
          <cell r="I156" t="e">
            <v>#REF!</v>
          </cell>
          <cell r="J156" t="e">
            <v>#REF!</v>
          </cell>
          <cell r="K156" t="e">
            <v>#REF!</v>
          </cell>
          <cell r="L156" t="e">
            <v>#REF!</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row>
        <row r="157">
          <cell r="F157" t="e">
            <v>#REF!</v>
          </cell>
          <cell r="G157" t="e">
            <v>#REF!</v>
          </cell>
          <cell r="H157" t="e">
            <v>#REF!</v>
          </cell>
          <cell r="I157" t="e">
            <v>#REF!</v>
          </cell>
          <cell r="J157" t="e">
            <v>#REF!</v>
          </cell>
          <cell r="K157" t="e">
            <v>#REF!</v>
          </cell>
          <cell r="L157" t="e">
            <v>#REF!</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row>
        <row r="158">
          <cell r="F158">
            <v>7</v>
          </cell>
          <cell r="G158">
            <v>7</v>
          </cell>
          <cell r="H158">
            <v>7</v>
          </cell>
          <cell r="I158">
            <v>7</v>
          </cell>
          <cell r="J158">
            <v>7</v>
          </cell>
          <cell r="K158">
            <v>7</v>
          </cell>
          <cell r="L158">
            <v>7</v>
          </cell>
          <cell r="M158">
            <v>7</v>
          </cell>
          <cell r="N158">
            <v>7</v>
          </cell>
          <cell r="O158">
            <v>7</v>
          </cell>
          <cell r="P158">
            <v>7</v>
          </cell>
          <cell r="Q158">
            <v>7</v>
          </cell>
          <cell r="R158">
            <v>7</v>
          </cell>
          <cell r="S158">
            <v>7</v>
          </cell>
          <cell r="T158">
            <v>7</v>
          </cell>
          <cell r="U158">
            <v>7</v>
          </cell>
          <cell r="V158">
            <v>7</v>
          </cell>
          <cell r="W158">
            <v>7</v>
          </cell>
          <cell r="X158">
            <v>7</v>
          </cell>
          <cell r="Y158">
            <v>7</v>
          </cell>
        </row>
        <row r="159">
          <cell r="F159" t="e">
            <v>#REF!</v>
          </cell>
          <cell r="G159" t="e">
            <v>#REF!</v>
          </cell>
          <cell r="H159" t="e">
            <v>#REF!</v>
          </cell>
          <cell r="I159" t="e">
            <v>#REF!</v>
          </cell>
          <cell r="J159" t="e">
            <v>#REF!</v>
          </cell>
          <cell r="K159" t="e">
            <v>#REF!</v>
          </cell>
          <cell r="L159" t="e">
            <v>#REF!</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row>
        <row r="160">
          <cell r="F160" t="e">
            <v>#REF!</v>
          </cell>
          <cell r="G160" t="e">
            <v>#REF!</v>
          </cell>
          <cell r="H160" t="e">
            <v>#REF!</v>
          </cell>
          <cell r="I160" t="e">
            <v>#REF!</v>
          </cell>
          <cell r="J160" t="e">
            <v>#REF!</v>
          </cell>
          <cell r="K160" t="e">
            <v>#REF!</v>
          </cell>
          <cell r="L160" t="e">
            <v>#REF!</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row>
        <row r="161">
          <cell r="F161">
            <v>0</v>
          </cell>
          <cell r="G161">
            <v>7</v>
          </cell>
          <cell r="H161">
            <v>7</v>
          </cell>
          <cell r="I161">
            <v>7</v>
          </cell>
          <cell r="J161">
            <v>7</v>
          </cell>
          <cell r="K161">
            <v>7</v>
          </cell>
          <cell r="L161">
            <v>7</v>
          </cell>
          <cell r="M161">
            <v>7</v>
          </cell>
          <cell r="N161">
            <v>7</v>
          </cell>
          <cell r="O161">
            <v>7</v>
          </cell>
          <cell r="P161">
            <v>7</v>
          </cell>
          <cell r="Q161">
            <v>7</v>
          </cell>
          <cell r="R161">
            <v>7</v>
          </cell>
          <cell r="S161">
            <v>7</v>
          </cell>
          <cell r="T161">
            <v>7</v>
          </cell>
          <cell r="U161">
            <v>7</v>
          </cell>
          <cell r="V161">
            <v>7</v>
          </cell>
          <cell r="W161">
            <v>7</v>
          </cell>
          <cell r="X161">
            <v>7</v>
          </cell>
          <cell r="Y161">
            <v>7</v>
          </cell>
        </row>
        <row r="162">
          <cell r="F162">
            <v>0</v>
          </cell>
          <cell r="G162">
            <v>7</v>
          </cell>
          <cell r="H162">
            <v>7</v>
          </cell>
          <cell r="I162">
            <v>7</v>
          </cell>
          <cell r="J162">
            <v>7</v>
          </cell>
          <cell r="K162">
            <v>7</v>
          </cell>
          <cell r="L162">
            <v>7</v>
          </cell>
          <cell r="M162">
            <v>7</v>
          </cell>
          <cell r="N162">
            <v>7</v>
          </cell>
          <cell r="O162">
            <v>7</v>
          </cell>
          <cell r="P162">
            <v>7</v>
          </cell>
          <cell r="Q162">
            <v>7</v>
          </cell>
          <cell r="R162">
            <v>7</v>
          </cell>
          <cell r="S162">
            <v>7</v>
          </cell>
          <cell r="T162">
            <v>7</v>
          </cell>
          <cell r="U162">
            <v>7</v>
          </cell>
          <cell r="V162">
            <v>7</v>
          </cell>
          <cell r="W162">
            <v>7</v>
          </cell>
          <cell r="X162">
            <v>7</v>
          </cell>
          <cell r="Y162">
            <v>7</v>
          </cell>
        </row>
        <row r="163">
          <cell r="F163" t="e">
            <v>#REF!</v>
          </cell>
          <cell r="G163" t="e">
            <v>#REF!</v>
          </cell>
          <cell r="H163" t="e">
            <v>#REF!</v>
          </cell>
          <cell r="I163" t="e">
            <v>#REF!</v>
          </cell>
          <cell r="J163" t="e">
            <v>#REF!</v>
          </cell>
          <cell r="K163" t="e">
            <v>#REF!</v>
          </cell>
          <cell r="L163" t="e">
            <v>#REF!</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row>
        <row r="164">
          <cell r="F164" t="e">
            <v>#REF!</v>
          </cell>
          <cell r="G164" t="e">
            <v>#REF!</v>
          </cell>
          <cell r="H164" t="e">
            <v>#REF!</v>
          </cell>
          <cell r="I164" t="e">
            <v>#REF!</v>
          </cell>
          <cell r="J164" t="e">
            <v>#REF!</v>
          </cell>
          <cell r="K164" t="e">
            <v>#REF!</v>
          </cell>
          <cell r="L164" t="e">
            <v>#REF!</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row>
        <row r="165">
          <cell r="I165">
            <v>2</v>
          </cell>
          <cell r="J165">
            <v>2</v>
          </cell>
          <cell r="K165">
            <v>2</v>
          </cell>
          <cell r="L165">
            <v>2</v>
          </cell>
          <cell r="M165">
            <v>2</v>
          </cell>
          <cell r="N165">
            <v>2</v>
          </cell>
          <cell r="O165">
            <v>2</v>
          </cell>
          <cell r="P165">
            <v>2</v>
          </cell>
          <cell r="Q165">
            <v>0</v>
          </cell>
          <cell r="R165">
            <v>0</v>
          </cell>
          <cell r="S165">
            <v>0</v>
          </cell>
          <cell r="T165">
            <v>0</v>
          </cell>
          <cell r="U165">
            <v>0</v>
          </cell>
          <cell r="V165">
            <v>0</v>
          </cell>
          <cell r="W165">
            <v>0</v>
          </cell>
          <cell r="X165">
            <v>0</v>
          </cell>
          <cell r="Y165">
            <v>0</v>
          </cell>
        </row>
        <row r="166">
          <cell r="F166" t="e">
            <v>#REF!</v>
          </cell>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row>
        <row r="167">
          <cell r="F167" t="e">
            <v>#REF!</v>
          </cell>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row>
        <row r="168">
          <cell r="F168">
            <v>0</v>
          </cell>
          <cell r="G168">
            <v>0</v>
          </cell>
          <cell r="H168">
            <v>0</v>
          </cell>
          <cell r="I168">
            <v>0</v>
          </cell>
          <cell r="J168">
            <v>0</v>
          </cell>
          <cell r="K168">
            <v>5</v>
          </cell>
          <cell r="L168">
            <v>1</v>
          </cell>
          <cell r="M168">
            <v>4</v>
          </cell>
          <cell r="N168">
            <v>6</v>
          </cell>
          <cell r="O168">
            <v>0</v>
          </cell>
          <cell r="P168">
            <v>7</v>
          </cell>
          <cell r="Q168">
            <v>7</v>
          </cell>
          <cell r="R168">
            <v>7</v>
          </cell>
          <cell r="S168">
            <v>7</v>
          </cell>
          <cell r="T168">
            <v>7</v>
          </cell>
          <cell r="U168">
            <v>7</v>
          </cell>
          <cell r="V168">
            <v>3</v>
          </cell>
          <cell r="W168">
            <v>0</v>
          </cell>
          <cell r="X168">
            <v>0</v>
          </cell>
          <cell r="Y168">
            <v>2</v>
          </cell>
        </row>
        <row r="169">
          <cell r="F169">
            <v>0</v>
          </cell>
          <cell r="G169">
            <v>0</v>
          </cell>
          <cell r="H169">
            <v>0</v>
          </cell>
          <cell r="I169">
            <v>0</v>
          </cell>
          <cell r="J169">
            <v>0</v>
          </cell>
          <cell r="K169">
            <v>5</v>
          </cell>
          <cell r="L169">
            <v>1</v>
          </cell>
          <cell r="M169">
            <v>4</v>
          </cell>
          <cell r="N169">
            <v>6</v>
          </cell>
          <cell r="O169">
            <v>0</v>
          </cell>
          <cell r="P169">
            <v>7</v>
          </cell>
          <cell r="Q169">
            <v>7</v>
          </cell>
          <cell r="R169">
            <v>7</v>
          </cell>
          <cell r="S169">
            <v>7</v>
          </cell>
          <cell r="T169">
            <v>7</v>
          </cell>
          <cell r="U169">
            <v>7</v>
          </cell>
          <cell r="V169">
            <v>3</v>
          </cell>
          <cell r="W169">
            <v>0</v>
          </cell>
          <cell r="X169">
            <v>0</v>
          </cell>
          <cell r="Y169">
            <v>2</v>
          </cell>
        </row>
        <row r="170">
          <cell r="F170" t="e">
            <v>#REF!</v>
          </cell>
          <cell r="G170" t="e">
            <v>#REF!</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row>
        <row r="171">
          <cell r="F171" t="e">
            <v>#REF!</v>
          </cell>
          <cell r="G171" t="e">
            <v>#REF!</v>
          </cell>
          <cell r="H171" t="e">
            <v>#REF!</v>
          </cell>
          <cell r="I171" t="e">
            <v>#REF!</v>
          </cell>
          <cell r="J171" t="e">
            <v>#REF!</v>
          </cell>
          <cell r="K171" t="e">
            <v>#REF!</v>
          </cell>
          <cell r="L171" t="e">
            <v>#REF!</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row>
        <row r="172">
          <cell r="I172">
            <v>0.06</v>
          </cell>
          <cell r="J172">
            <v>0.06</v>
          </cell>
          <cell r="K172">
            <v>0.06</v>
          </cell>
          <cell r="L172">
            <v>0.06</v>
          </cell>
          <cell r="M172">
            <v>0.06</v>
          </cell>
          <cell r="S172">
            <v>0.06</v>
          </cell>
          <cell r="T172">
            <v>0.06</v>
          </cell>
          <cell r="U172">
            <v>0.06</v>
          </cell>
          <cell r="V172">
            <v>0.06</v>
          </cell>
          <cell r="W172">
            <v>0.06</v>
          </cell>
        </row>
        <row r="173">
          <cell r="F173" t="e">
            <v>#REF!</v>
          </cell>
          <cell r="G173" t="e">
            <v>#REF!</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row>
        <row r="174">
          <cell r="F174" t="e">
            <v>#REF!</v>
          </cell>
          <cell r="G174" t="e">
            <v>#REF!</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row>
        <row r="175">
          <cell r="F175">
            <v>0</v>
          </cell>
          <cell r="G175">
            <v>3.1915151515151501E-2</v>
          </cell>
          <cell r="H175">
            <v>0</v>
          </cell>
          <cell r="I175">
            <v>6.9545454545454502E-3</v>
          </cell>
          <cell r="J175" t="e">
            <v>#DIV/0!</v>
          </cell>
          <cell r="K175" t="e">
            <v>#DIV/0!</v>
          </cell>
          <cell r="L175">
            <v>0.08</v>
          </cell>
          <cell r="M175" t="e">
            <v>#DIV/0!</v>
          </cell>
          <cell r="N175" t="e">
            <v>#DIV/0!</v>
          </cell>
          <cell r="O175" t="e">
            <v>#DIV/0!</v>
          </cell>
          <cell r="P175">
            <v>0</v>
          </cell>
          <cell r="Q175" t="e">
            <v>#DIV/0!</v>
          </cell>
          <cell r="R175">
            <v>0</v>
          </cell>
          <cell r="S175" t="e">
            <v>#DIV/0!</v>
          </cell>
          <cell r="T175" t="e">
            <v>#DIV/0!</v>
          </cell>
          <cell r="U175" t="e">
            <v>#DIV/0!</v>
          </cell>
          <cell r="V175">
            <v>0</v>
          </cell>
          <cell r="W175">
            <v>0</v>
          </cell>
          <cell r="X175">
            <v>0</v>
          </cell>
          <cell r="Y175">
            <v>0</v>
          </cell>
        </row>
        <row r="176">
          <cell r="F176">
            <v>0</v>
          </cell>
          <cell r="G176">
            <v>3.1915151515151501E-2</v>
          </cell>
          <cell r="H176">
            <v>0</v>
          </cell>
          <cell r="I176">
            <v>6.9545454545454502E-3</v>
          </cell>
          <cell r="J176" t="e">
            <v>#DIV/0!</v>
          </cell>
          <cell r="K176" t="e">
            <v>#DIV/0!</v>
          </cell>
          <cell r="L176">
            <v>0.08</v>
          </cell>
          <cell r="M176" t="e">
            <v>#DIV/0!</v>
          </cell>
          <cell r="N176" t="e">
            <v>#DIV/0!</v>
          </cell>
          <cell r="O176" t="e">
            <v>#DIV/0!</v>
          </cell>
          <cell r="P176">
            <v>0</v>
          </cell>
          <cell r="Q176" t="e">
            <v>#DIV/0!</v>
          </cell>
          <cell r="R176">
            <v>0</v>
          </cell>
          <cell r="S176" t="e">
            <v>#DIV/0!</v>
          </cell>
          <cell r="T176" t="e">
            <v>#DIV/0!</v>
          </cell>
          <cell r="U176" t="e">
            <v>#DIV/0!</v>
          </cell>
          <cell r="V176">
            <v>0</v>
          </cell>
          <cell r="W176">
            <v>0</v>
          </cell>
          <cell r="X176">
            <v>0</v>
          </cell>
          <cell r="Y176">
            <v>0</v>
          </cell>
        </row>
        <row r="177">
          <cell r="F177" t="e">
            <v>#REF!</v>
          </cell>
          <cell r="G177" t="e">
            <v>#REF!</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row>
        <row r="178">
          <cell r="F178" t="e">
            <v>#REF!</v>
          </cell>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row>
        <row r="180">
          <cell r="E180">
            <v>1</v>
          </cell>
          <cell r="F180">
            <v>2</v>
          </cell>
          <cell r="G180">
            <v>3</v>
          </cell>
          <cell r="H180">
            <v>6</v>
          </cell>
          <cell r="I180">
            <v>7</v>
          </cell>
          <cell r="J180">
            <v>8</v>
          </cell>
          <cell r="K180">
            <v>9</v>
          </cell>
          <cell r="L180">
            <v>10</v>
          </cell>
          <cell r="M180">
            <v>11</v>
          </cell>
          <cell r="N180">
            <v>12</v>
          </cell>
          <cell r="P180">
            <v>13</v>
          </cell>
          <cell r="Q180">
            <v>14</v>
          </cell>
          <cell r="R180">
            <v>15</v>
          </cell>
          <cell r="S180">
            <v>16</v>
          </cell>
          <cell r="T180">
            <v>17</v>
          </cell>
          <cell r="U180">
            <v>18</v>
          </cell>
          <cell r="V180">
            <v>19</v>
          </cell>
          <cell r="W180">
            <v>20</v>
          </cell>
          <cell r="X180">
            <v>21</v>
          </cell>
          <cell r="Y180">
            <v>22</v>
          </cell>
        </row>
        <row r="181">
          <cell r="E181">
            <v>38488</v>
          </cell>
          <cell r="F181">
            <v>38494</v>
          </cell>
          <cell r="G181">
            <v>38502</v>
          </cell>
          <cell r="H181">
            <v>38509</v>
          </cell>
          <cell r="I181">
            <v>38516</v>
          </cell>
          <cell r="J181">
            <v>38523</v>
          </cell>
          <cell r="K181">
            <v>38530</v>
          </cell>
          <cell r="L181">
            <v>38537</v>
          </cell>
          <cell r="M181">
            <v>38544</v>
          </cell>
          <cell r="N181">
            <v>38551</v>
          </cell>
          <cell r="O181">
            <v>38558</v>
          </cell>
          <cell r="P181">
            <v>38565</v>
          </cell>
          <cell r="Q181">
            <v>38572</v>
          </cell>
          <cell r="R181">
            <v>38579</v>
          </cell>
          <cell r="S181">
            <v>38586</v>
          </cell>
          <cell r="T181">
            <v>38593</v>
          </cell>
          <cell r="U181">
            <v>38600</v>
          </cell>
          <cell r="V181">
            <v>38607</v>
          </cell>
          <cell r="W181">
            <v>38614</v>
          </cell>
          <cell r="X181">
            <v>38621</v>
          </cell>
          <cell r="Y181">
            <v>38628</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  aaInformación GRUPO 4\A MIn"/>
      <sheetName val="#¡REF"/>
      <sheetName val="INDICMICROEMP"/>
      <sheetName val="Informacion"/>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Formulario N° 4"/>
      <sheetName val="MATERIALES"/>
      <sheetName val="EQUIPO"/>
      <sheetName val="Informe"/>
      <sheetName val="Seguim-16"/>
      <sheetName val="otros"/>
      <sheetName val="PRESUPUESTO"/>
      <sheetName val="Datos Básicos"/>
      <sheetName val="SALARIOS"/>
      <sheetName val="SUB APU"/>
      <sheetName val="INV"/>
      <sheetName val="AASHTO"/>
      <sheetName val="PESO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Presupuesto"/>
      <sheetName val="\MANTENIMIENTO RUTA 1001_MARZO "/>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Acc Ago-Sep.xls"/>
      <sheetName val="CDItem"/>
      <sheetName val="ESTADO RED"/>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lan auditoría"/>
      <sheetName val="Presupuesto"/>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Acc%20Ago-Sep.xls"/>
      <sheetName val="Materiales"/>
      <sheetName val="Cuadrillas"/>
      <sheetName val="Concretos y morteros"/>
      <sheetName val="Equipo"/>
      <sheetName val="Datos iniciales "/>
      <sheetName val="Transporte"/>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ow r="2">
          <cell r="R2">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v>0</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v>0</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v>0</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v>0</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v>0</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v>0</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v>0</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v>0</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OFICIAL"/>
      <sheetName val="Hoja2"/>
      <sheetName val="PRESUPUESTO OFICIAL (2)"/>
      <sheetName val="EQ"/>
      <sheetName val="MAT"/>
      <sheetName val="TTE "/>
      <sheetName val="MDO"/>
      <sheetName val="FORMATO APU "/>
      <sheetName val="ACTIVIDADES"/>
      <sheetName val="1"/>
      <sheetName val="INP-1"/>
      <sheetName val="2"/>
      <sheetName val="INP-2"/>
      <sheetName val="3"/>
      <sheetName val="INP-3"/>
      <sheetName val="4"/>
      <sheetName val="INP-4"/>
      <sheetName val="5"/>
      <sheetName val="INP-5"/>
      <sheetName val="7"/>
      <sheetName val="11"/>
      <sheetName val="INP-6"/>
      <sheetName val="12"/>
      <sheetName val="INP-7"/>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OFERTA "/>
      <sheetName val="ANALISIS ACTIVIDADES "/>
    </sheetNames>
    <sheetDataSet>
      <sheetData sheetId="0"/>
      <sheetData sheetId="1">
        <row r="111">
          <cell r="A111" t="str">
            <v xml:space="preserve">FRANJAS DE CIRCULACIÓN </v>
          </cell>
        </row>
        <row r="112">
          <cell r="A112" t="str">
            <v>ESTANCIAS URBANAS</v>
          </cell>
        </row>
      </sheetData>
      <sheetData sheetId="2">
        <row r="77">
          <cell r="D77" t="str">
            <v>DESMONTE Y REINSTALACIÓN DE MANTO PERMANENTE PARA PROTECCIÓN DE TALUDES EN ROCA</v>
          </cell>
          <cell r="E77" t="str">
            <v xml:space="preserve">Metro Cuadrado </v>
          </cell>
        </row>
        <row r="78">
          <cell r="D78" t="str">
            <v xml:space="preserve">SUMINISTRO E INSTALACIÓN ADOQUIN EN CONCRETO BICAPA PEATONAL EN COLOR 20*20*6. SEGÚN NORMA NTC 2007. INCLUYE TRANSPORTE Y DESCARGUE </v>
          </cell>
          <cell r="E78" t="str">
            <v xml:space="preserve">Metro Cuadrado </v>
          </cell>
        </row>
        <row r="79">
          <cell r="D79" t="str">
            <v xml:space="preserve">SUMINISTRO E INSTALACIÓN ADOQUIN EN CONCRETO BICAPA PEATONAL EN COLOR 10*20*6. SEGÚN NORMA NTC 2007. INCLUYE TRANSPORTE Y DESCARGUE </v>
          </cell>
          <cell r="E79" t="str">
            <v xml:space="preserve">Metro Cuadrado </v>
          </cell>
        </row>
        <row r="80">
          <cell r="D80" t="str">
            <v xml:space="preserve">SUMINISTRO E INSTALACIÓN LOSETA TACTIL GUIA EN CONCRETO  PEATONAL EN COLOR 20*20*6. SEGÚN NORMA NTC 2007. INCLUYE TRANSPORTE Y DESCARGUE </v>
          </cell>
          <cell r="E80" t="str">
            <v>Metro Lineal</v>
          </cell>
        </row>
        <row r="81">
          <cell r="D81" t="str">
            <v>SUMINISTRO E INSTALACIÓN DE BORDILLO PREFABRICADO 10*20*80</v>
          </cell>
          <cell r="E81" t="str">
            <v>Metro Lineal</v>
          </cell>
        </row>
        <row r="82">
          <cell r="D82" t="str">
            <v>CONFORMACIÓN Y COMPACTACIÓN SUBRASANTE</v>
          </cell>
          <cell r="E82" t="str">
            <v xml:space="preserve">Metro Cuadrado </v>
          </cell>
        </row>
        <row r="83">
          <cell r="D83" t="str">
            <v>BORDILLO FUNDIDO EN SITIO DE 10x20 CM</v>
          </cell>
          <cell r="E83" t="str">
            <v xml:space="preserve">Metro Lineal </v>
          </cell>
        </row>
        <row r="84">
          <cell r="D84" t="str">
            <v>TRANSLADO DE SEÑALES VIALES</v>
          </cell>
          <cell r="E84" t="str">
            <v>Unidad</v>
          </cell>
        </row>
        <row r="85">
          <cell r="D85">
            <v>0</v>
          </cell>
          <cell r="E85">
            <v>0</v>
          </cell>
        </row>
        <row r="86">
          <cell r="D86">
            <v>0</v>
          </cell>
          <cell r="E86">
            <v>0</v>
          </cell>
        </row>
        <row r="87">
          <cell r="D87">
            <v>0</v>
          </cell>
          <cell r="E87">
            <v>0</v>
          </cell>
        </row>
        <row r="88">
          <cell r="D88">
            <v>0</v>
          </cell>
          <cell r="E88">
            <v>0</v>
          </cell>
        </row>
        <row r="89">
          <cell r="D89">
            <v>0</v>
          </cell>
          <cell r="E89">
            <v>0</v>
          </cell>
        </row>
        <row r="90">
          <cell r="D90">
            <v>0</v>
          </cell>
          <cell r="E90">
            <v>0</v>
          </cell>
        </row>
        <row r="91">
          <cell r="D91">
            <v>0</v>
          </cell>
          <cell r="E91">
            <v>0</v>
          </cell>
        </row>
        <row r="92">
          <cell r="D92">
            <v>0</v>
          </cell>
          <cell r="E92">
            <v>0</v>
          </cell>
        </row>
        <row r="93">
          <cell r="D93">
            <v>0</v>
          </cell>
          <cell r="E93">
            <v>0</v>
          </cell>
        </row>
        <row r="94">
          <cell r="D94">
            <v>0</v>
          </cell>
          <cell r="E9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 val="SUMIDEROS_(2)"/>
      <sheetName val="SUMA_TUBERIA"/>
      <sheetName val="TUB_SUMID"/>
      <sheetName val="VILLA_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EFICIARIO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les (Con acero)"/>
      <sheetName val="Resumen Cimentación"/>
      <sheetName val="Resumen Columnas"/>
      <sheetName val="Resumen MUROS "/>
      <sheetName val="RESUMEN VIGAS"/>
      <sheetName val="Resumen Losa Maciza"/>
      <sheetName val="Escaleras"/>
      <sheetName val="Calculos Columnas "/>
      <sheetName val="VIGAS CIM."/>
      <sheetName val="VIGAS CIM. PISO1B"/>
      <sheetName val="VIGAS PISO 1A"/>
      <sheetName val="VIGAS PISO 1B "/>
      <sheetName val="VIGAS PISO2"/>
      <sheetName val="VIGAS PISO3"/>
      <sheetName val="VIGAS PISO4"/>
      <sheetName val="VIGAS PISO5"/>
      <sheetName val="VIGAS PUENTES "/>
      <sheetName val="VIGAS MAQ. "/>
      <sheetName val="Calculo.Muros "/>
      <sheetName val="Calculo Cim."/>
      <sheetName val="Calculo.Lo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OR COMPONENTES"/>
      <sheetName val="POR INSUMOS"/>
      <sheetName val="ANALISIS DE AIU"/>
      <sheetName val="Cuadro Resumen"/>
      <sheetName val="Cuadro Resumen (2)"/>
      <sheetName val="DOTACIÓN"/>
      <sheetName val="Datos entrada"/>
      <sheetName val="Hoja Base (2)"/>
      <sheetName val="Hoja Base"/>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2 Caja inspección 0,80"/>
      <sheetName val="3,4,3 Caja inspección 1,00"/>
      <sheetName val="3,4,4 Caja Distribuciòn 0,40  "/>
      <sheetName val="3,4,6 Carcamo aguas lluvias"/>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1 Caja inspección 0,60 "/>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5,1 Acero 37000  "/>
      <sheetName val="4,5,2 Acero 60000 est"/>
      <sheetName val="4,5,3 Malla Electrosoldada est"/>
      <sheetName val="4,6,2,3 Cerrchas  Metàlica"/>
      <sheetName val="4,6,2,4 Perfil "/>
      <sheetName val="4,6,2,5 Templete"/>
      <sheetName val="5,1,1 Bloq Conc Estruc 0,12"/>
      <sheetName val="5,1,2 Bloque concreto divisorio"/>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2,1,1 Punto de gas"/>
      <sheetName val="7,2,1,2 Preinstalación gas"/>
      <sheetName val="7,2,1,3 Tuberia  tipo L 1.2&quot;"/>
      <sheetName val="7,2,1,4 Tuberia  tipo L 1&quot;"/>
      <sheetName val="7,2,1,5  Registro bola 1&quot; "/>
      <sheetName val="7,2,1,7  Rejilla vent. plastica"/>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4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Cubierta placa"/>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3,1 Solado esp= 0,05"/>
      <sheetName val="20,3,2 Concreto Ciclopeo "/>
      <sheetName val="20,3,3 Vigas de Amarre"/>
      <sheetName val="20,3,5  Cerramiento Malla Esla"/>
      <sheetName val="20,3,6  Muros de contencion "/>
      <sheetName val="20,4,2 Pradización"/>
      <sheetName val="20,4,4 Arborización"/>
      <sheetName val="20,5,1 Gaviones en piedra"/>
      <sheetName val="20,5,2 PERGOLA  METALICA"/>
      <sheetName val="20,5,3  Acero 37000  Ext."/>
      <sheetName val="20,5,4 Acero 60000 psi"/>
      <sheetName val="20,5,5 Malla Electrosoldada  "/>
      <sheetName val="21,1,1 Lavada ladrillo "/>
      <sheetName val="20,2,13 Escalinatas"/>
      <sheetName val="21,1,3 Aseo"/>
      <sheetName val="21,1,4 Retiro Escombros"/>
      <sheetName val="Pasamanos "/>
      <sheetName val="Hoja1"/>
      <sheetName val="Hoja31"/>
      <sheetName val="Modelo"/>
      <sheetName val="PRES"/>
      <sheetName val="UNDS"/>
    </sheetNames>
    <sheetDataSet>
      <sheetData sheetId="0">
        <row r="11">
          <cell r="A11">
            <v>1</v>
          </cell>
        </row>
      </sheetData>
      <sheetData sheetId="1"/>
      <sheetData sheetId="2"/>
      <sheetData sheetId="3"/>
      <sheetData sheetId="4"/>
      <sheetData sheetId="5"/>
      <sheetData sheetId="6"/>
      <sheetData sheetId="7"/>
      <sheetData sheetId="8"/>
      <sheetData sheetId="9"/>
      <sheetData sheetId="10"/>
      <sheetData sheetId="11">
        <row r="11">
          <cell r="A11" t="str">
            <v xml:space="preserve"> CUADRILLAS</v>
          </cell>
        </row>
      </sheetData>
      <sheetData sheetId="12"/>
      <sheetData sheetId="13"/>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refreshError="1"/>
      <sheetData sheetId="45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 val="SUMA_TUB"/>
      <sheetName val="JAPON_LLUVIAS"/>
      <sheetName val="TUB_SUMID"/>
      <sheetName val="DEM_PAVIMENTO"/>
      <sheetName val="REP_PAVIMENTO"/>
      <sheetName val="REP__DOM_"/>
      <sheetName val="REP__ACOM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 val="Analisis de Precios Unitarios A"/>
      <sheetName val="Analisis%20de%20Precios%20Unita"/>
      <sheetName val="INDICMICROEMP"/>
      <sheetName val="Análisis de precios"/>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Datos"/>
      <sheetName val="TOTCAPIT"/>
      <sheetName val="JORNABAS"/>
      <sheetName val="MATERIALES"/>
      <sheetName val="TOTCUADEQ"/>
      <sheetName val="TOTCUADMO"/>
      <sheetName val="Puntajes"/>
      <sheetName val="Anexo No. 5"/>
      <sheetName val="5094-2003"/>
      <sheetName val="FINANCIERA"/>
      <sheetName val="PREACTA"/>
      <sheetName val="ESTADO VÍA-CRIT.TECNICO"/>
      <sheetName val="Civil work"/>
      <sheetName val="FLUJO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c1\E\AMV-3005-2005\ADMON GRU"/>
      <sheetName val="PRESUPUESTO"/>
      <sheetName val="MANO"/>
      <sheetName val="EQUIPO"/>
      <sheetName val="MATERIAL"/>
      <sheetName val="TRANSPORTE"/>
      <sheetName val="BASES"/>
      <sheetName val="General"/>
      <sheetName val="BAS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sheetName val="cuadro gral. 2"/>
      <sheetName val="Unitarios"/>
    </sheetNames>
    <sheetDataSet>
      <sheetData sheetId="0" refreshError="1"/>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EMANA 3"/>
      <sheetName val="RESUMEN SEMANA 1"/>
      <sheetName val="INVENTARIO"/>
      <sheetName val="MEDICION"/>
      <sheetName val="BITACORA"/>
      <sheetName val="RESUMEN SEMANA 2"/>
      <sheetName val="RESUMEN SEMANA 4"/>
      <sheetName val="RESUMEN SEMANA 5"/>
      <sheetName val="RESUMEN SEMANA 6"/>
      <sheetName val="RESUMEN SEMANA 7"/>
      <sheetName val="RESUMEN SEMANA 8"/>
      <sheetName val="RESUMEN SEMANA 9"/>
      <sheetName val="RESUMEN SEMANA 10"/>
      <sheetName val="RESUMEN SEMANA 11"/>
      <sheetName val="RESUMEN SEMANA 12"/>
      <sheetName val="CONTROL DE OBRA %"/>
      <sheetName val="OBRA EJECUTADA SEMANAL"/>
      <sheetName val="ACTAS DE AVANCE"/>
      <sheetName val="PERSONAL"/>
      <sheetName val="HSE SEM 3"/>
      <sheetName val="HSE SEM 4"/>
      <sheetName val="HSE SEM 5"/>
      <sheetName val="HSE SEM 6"/>
      <sheetName val="HSE SEM 7"/>
      <sheetName val="HSE SEM 8"/>
      <sheetName val="HSE SEM 9"/>
      <sheetName val="HSE SEM 10"/>
      <sheetName val="HSE SEM 11"/>
      <sheetName val="HSE SEM 12"/>
      <sheetName val="JUNIO"/>
      <sheetName val="JULIO"/>
      <sheetName val="AGOSTO"/>
      <sheetName val="AGOSTO 18"/>
    </sheetNames>
    <sheetDataSet>
      <sheetData sheetId="0" refreshError="1">
        <row r="9">
          <cell r="B9" t="str">
            <v>CONTRATISTA: TELMACOM LTDA.</v>
          </cell>
        </row>
      </sheetData>
      <sheetData sheetId="1" refreshError="1">
        <row r="4">
          <cell r="H4" t="str">
            <v>CONTRATO No 4010505 "INTERVENTORÍA TÉCNICO ADMINISTRATIVA DE LAS OBRAS DELPROYECTO DE REHABILITACIÓN DE TANQUES EN LAS ESTACIONES DE POZOS COLORADOS, COVEÑAS Y TUMACO; DE LA INSPECCIÓN MECÁNICA DE TANQUES SEGÚN API 653 EN MANSILLA, PUERTO SALGAR, AYACUCHO</v>
          </cell>
        </row>
        <row r="9">
          <cell r="M9" t="str">
            <v>CONTRATO No 4010386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6"/>
      <sheetName val="8,2,1,7"/>
      <sheetName val="8,2,1,8"/>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s>
    <sheetDataSet>
      <sheetData sheetId="0">
        <row r="11">
          <cell r="A11">
            <v>1</v>
          </cell>
        </row>
      </sheetData>
      <sheetData sheetId="1"/>
      <sheetData sheetId="2"/>
      <sheetData sheetId="3"/>
      <sheetData sheetId="4"/>
      <sheetData sheetId="5"/>
      <sheetData sheetId="6"/>
      <sheetData sheetId="7"/>
      <sheetData sheetId="8">
        <row r="8">
          <cell r="A8">
            <v>0</v>
          </cell>
        </row>
      </sheetData>
      <sheetData sheetId="9">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589500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94113.674999999988</v>
          </cell>
          <cell r="C15">
            <v>0</v>
          </cell>
          <cell r="D15">
            <v>0</v>
          </cell>
          <cell r="E15">
            <v>0</v>
          </cell>
          <cell r="F15">
            <v>35014.334999999999</v>
          </cell>
          <cell r="G15">
            <v>0</v>
          </cell>
          <cell r="H15">
            <v>0</v>
          </cell>
          <cell r="I15">
            <v>0</v>
          </cell>
        </row>
        <row r="16">
          <cell r="A16" t="str">
            <v>P. INSTALACIONES BASICA</v>
          </cell>
          <cell r="B16">
            <v>103525.0425</v>
          </cell>
          <cell r="C16">
            <v>0</v>
          </cell>
          <cell r="D16">
            <v>0</v>
          </cell>
          <cell r="E16">
            <v>0</v>
          </cell>
          <cell r="F16">
            <v>38515.768499999998</v>
          </cell>
          <cell r="G16">
            <v>0</v>
          </cell>
          <cell r="H16">
            <v>0</v>
          </cell>
          <cell r="I16">
            <v>0</v>
          </cell>
        </row>
        <row r="17">
          <cell r="A17" t="str">
            <v>P. PINTURA</v>
          </cell>
          <cell r="B17">
            <v>108230.72624999999</v>
          </cell>
          <cell r="C17">
            <v>0</v>
          </cell>
          <cell r="D17">
            <v>0</v>
          </cell>
          <cell r="E17">
            <v>0</v>
          </cell>
          <cell r="F17">
            <v>40266.485249999998</v>
          </cell>
          <cell r="G17">
            <v>0</v>
          </cell>
          <cell r="H17">
            <v>0</v>
          </cell>
          <cell r="I17">
            <v>0</v>
          </cell>
        </row>
        <row r="18">
          <cell r="A18" t="str">
            <v>P. CARPINTERIA</v>
          </cell>
          <cell r="B18">
            <v>112936.40999999999</v>
          </cell>
          <cell r="C18">
            <v>0</v>
          </cell>
          <cell r="D18">
            <v>0</v>
          </cell>
          <cell r="E18">
            <v>0</v>
          </cell>
          <cell r="F18">
            <v>42017.201999999997</v>
          </cell>
          <cell r="G18">
            <v>0</v>
          </cell>
          <cell r="H18">
            <v>0</v>
          </cell>
          <cell r="I18">
            <v>0</v>
          </cell>
        </row>
        <row r="19">
          <cell r="A19" t="str">
            <v>P. CABLEADO ESTRUCTURADO</v>
          </cell>
          <cell r="B19">
            <v>125171.18774999998</v>
          </cell>
          <cell r="C19">
            <v>0</v>
          </cell>
          <cell r="D19">
            <v>0</v>
          </cell>
          <cell r="E19">
            <v>0</v>
          </cell>
          <cell r="F19">
            <v>46569.065549999992</v>
          </cell>
          <cell r="G19">
            <v>0</v>
          </cell>
          <cell r="H19">
            <v>0</v>
          </cell>
          <cell r="I19">
            <v>0</v>
          </cell>
        </row>
        <row r="20">
          <cell r="A20">
            <v>0</v>
          </cell>
          <cell r="B20">
            <v>0</v>
          </cell>
          <cell r="C20">
            <v>0</v>
          </cell>
          <cell r="D20">
            <v>0</v>
          </cell>
          <cell r="E20">
            <v>0</v>
          </cell>
          <cell r="F20">
            <v>0</v>
          </cell>
          <cell r="G20" t="str">
            <v>Vlr actualizado</v>
          </cell>
          <cell r="H20" t="str">
            <v>% Actualización</v>
          </cell>
          <cell r="I20" t="str">
            <v>Vlr Actual</v>
          </cell>
        </row>
        <row r="21">
          <cell r="A21" t="str">
            <v>Excavaciones</v>
          </cell>
          <cell r="B21">
            <v>0</v>
          </cell>
          <cell r="C21">
            <v>0</v>
          </cell>
          <cell r="D21">
            <v>0</v>
          </cell>
          <cell r="E21">
            <v>3</v>
          </cell>
          <cell r="F21" t="str">
            <v>Ayudante</v>
          </cell>
          <cell r="G21">
            <v>105043.01</v>
          </cell>
          <cell r="H21">
            <v>0</v>
          </cell>
          <cell r="I21">
            <v>105043.005</v>
          </cell>
        </row>
        <row r="22">
          <cell r="A22" t="str">
            <v>Rellenos de excavación</v>
          </cell>
          <cell r="B22">
            <v>0</v>
          </cell>
          <cell r="C22">
            <v>0</v>
          </cell>
          <cell r="D22">
            <v>0</v>
          </cell>
          <cell r="E22">
            <v>1</v>
          </cell>
          <cell r="F22" t="str">
            <v>Ayudante</v>
          </cell>
          <cell r="G22">
            <v>35014.339999999997</v>
          </cell>
          <cell r="H22">
            <v>0</v>
          </cell>
          <cell r="I22">
            <v>35014.334999999999</v>
          </cell>
        </row>
        <row r="23">
          <cell r="A23" t="str">
            <v>Enchapes y acabados</v>
          </cell>
          <cell r="B23">
            <v>1</v>
          </cell>
          <cell r="C23" t="str">
            <v>oficial</v>
          </cell>
          <cell r="D23">
            <v>0</v>
          </cell>
          <cell r="E23">
            <v>1</v>
          </cell>
          <cell r="F23" t="str">
            <v>Ayudante</v>
          </cell>
          <cell r="G23">
            <v>129128.01</v>
          </cell>
          <cell r="H23">
            <v>0</v>
          </cell>
          <cell r="I23">
            <v>129128.00999999998</v>
          </cell>
        </row>
        <row r="24">
          <cell r="A24" t="str">
            <v>Cuadrilla Demoliciones</v>
          </cell>
          <cell r="B24">
            <v>0</v>
          </cell>
          <cell r="C24">
            <v>0</v>
          </cell>
          <cell r="D24">
            <v>0</v>
          </cell>
          <cell r="E24">
            <v>2</v>
          </cell>
          <cell r="F24" t="str">
            <v>Ayudante</v>
          </cell>
          <cell r="G24">
            <v>70028.67</v>
          </cell>
          <cell r="H24">
            <v>0</v>
          </cell>
          <cell r="I24">
            <v>70028.67</v>
          </cell>
        </row>
        <row r="25">
          <cell r="A25" t="str">
            <v>Excavaciones en roca</v>
          </cell>
          <cell r="B25">
            <v>1</v>
          </cell>
          <cell r="C25" t="str">
            <v>Oficial</v>
          </cell>
          <cell r="D25" t="str">
            <v>+</v>
          </cell>
          <cell r="E25">
            <v>3</v>
          </cell>
          <cell r="F25" t="str">
            <v>Ayudante</v>
          </cell>
          <cell r="G25">
            <v>199156.68</v>
          </cell>
          <cell r="H25">
            <v>0</v>
          </cell>
          <cell r="I25">
            <v>199156.68</v>
          </cell>
        </row>
        <row r="26">
          <cell r="A26" t="str">
            <v>Albañilería</v>
          </cell>
          <cell r="B26">
            <v>2</v>
          </cell>
          <cell r="C26" t="str">
            <v>Oficial</v>
          </cell>
          <cell r="D26" t="str">
            <v>+</v>
          </cell>
          <cell r="E26">
            <v>1</v>
          </cell>
          <cell r="F26" t="str">
            <v>Ayudante</v>
          </cell>
          <cell r="G26">
            <v>223241.69</v>
          </cell>
          <cell r="H26">
            <v>0</v>
          </cell>
          <cell r="I26">
            <v>223241.68499999997</v>
          </cell>
        </row>
        <row r="27">
          <cell r="A27" t="str">
            <v>Estructuras</v>
          </cell>
          <cell r="B27">
            <v>2</v>
          </cell>
          <cell r="C27" t="str">
            <v>Oficial</v>
          </cell>
          <cell r="D27" t="str">
            <v>+</v>
          </cell>
          <cell r="E27">
            <v>3</v>
          </cell>
          <cell r="F27" t="str">
            <v>Ayudante</v>
          </cell>
          <cell r="G27">
            <v>293270.36</v>
          </cell>
          <cell r="H27">
            <v>0</v>
          </cell>
          <cell r="I27">
            <v>293270.35499999998</v>
          </cell>
        </row>
        <row r="28">
          <cell r="A28" t="str">
            <v>Topografía</v>
          </cell>
          <cell r="B28">
            <v>1</v>
          </cell>
          <cell r="C28" t="str">
            <v>Oficial</v>
          </cell>
          <cell r="D28" t="str">
            <v>+</v>
          </cell>
          <cell r="E28">
            <v>3</v>
          </cell>
          <cell r="F28" t="str">
            <v>Ayudante</v>
          </cell>
          <cell r="G28">
            <v>219072.35</v>
          </cell>
          <cell r="H28">
            <v>0</v>
          </cell>
          <cell r="I28">
            <v>219072.348</v>
          </cell>
        </row>
        <row r="29">
          <cell r="A29" t="str">
            <v>Instalaciones</v>
          </cell>
          <cell r="B29">
            <v>2</v>
          </cell>
          <cell r="C29" t="str">
            <v>Oficial</v>
          </cell>
          <cell r="D29" t="str">
            <v>+</v>
          </cell>
          <cell r="E29">
            <v>2</v>
          </cell>
          <cell r="F29" t="str">
            <v>Ayudante</v>
          </cell>
          <cell r="G29">
            <v>284081.62</v>
          </cell>
          <cell r="H29">
            <v>0</v>
          </cell>
          <cell r="I29">
            <v>284081.62199999997</v>
          </cell>
        </row>
        <row r="30">
          <cell r="A30" t="str">
            <v>Cuadrilla 1 - 4</v>
          </cell>
          <cell r="B30">
            <v>1</v>
          </cell>
          <cell r="C30" t="str">
            <v>Oficial</v>
          </cell>
          <cell r="D30" t="str">
            <v>+</v>
          </cell>
          <cell r="E30">
            <v>4</v>
          </cell>
          <cell r="F30" t="str">
            <v>Ayudante</v>
          </cell>
          <cell r="G30">
            <v>281005.21999999997</v>
          </cell>
          <cell r="H30">
            <v>0</v>
          </cell>
          <cell r="I30">
            <v>281005.21799999999</v>
          </cell>
        </row>
        <row r="31">
          <cell r="A31" t="str">
            <v>Cuadrilla 1 - 1</v>
          </cell>
          <cell r="B31">
            <v>1</v>
          </cell>
          <cell r="C31" t="str">
            <v>Oficial</v>
          </cell>
          <cell r="D31" t="str">
            <v>+</v>
          </cell>
          <cell r="E31">
            <v>1</v>
          </cell>
          <cell r="F31" t="str">
            <v>Ayudante</v>
          </cell>
          <cell r="G31">
            <v>154953.60999999999</v>
          </cell>
          <cell r="H31">
            <v>0</v>
          </cell>
          <cell r="I31">
            <v>154953.61199999999</v>
          </cell>
        </row>
        <row r="32">
          <cell r="A32" t="str">
            <v>Cuadrilla 1 - 3</v>
          </cell>
          <cell r="B32">
            <v>1</v>
          </cell>
          <cell r="C32" t="str">
            <v>Oficial</v>
          </cell>
          <cell r="D32" t="str">
            <v>+</v>
          </cell>
          <cell r="E32">
            <v>3</v>
          </cell>
          <cell r="F32" t="str">
            <v>Ayudante</v>
          </cell>
          <cell r="G32">
            <v>199156.68</v>
          </cell>
          <cell r="H32">
            <v>0</v>
          </cell>
          <cell r="I32">
            <v>199156.68</v>
          </cell>
        </row>
        <row r="33">
          <cell r="A33" t="str">
            <v>Cuadrilla 1 - 6</v>
          </cell>
          <cell r="B33">
            <v>1</v>
          </cell>
          <cell r="C33" t="str">
            <v>Oficial</v>
          </cell>
          <cell r="D33" t="str">
            <v>+</v>
          </cell>
          <cell r="E33">
            <v>6</v>
          </cell>
          <cell r="F33" t="str">
            <v>Ayudante</v>
          </cell>
          <cell r="G33">
            <v>304199.69</v>
          </cell>
          <cell r="H33">
            <v>0</v>
          </cell>
          <cell r="I33">
            <v>304199.685</v>
          </cell>
        </row>
        <row r="34">
          <cell r="A34" t="str">
            <v>Cuadrilla Hidraúlico y Sanitario</v>
          </cell>
          <cell r="B34">
            <v>1</v>
          </cell>
          <cell r="C34" t="str">
            <v>Oficial</v>
          </cell>
          <cell r="D34" t="str">
            <v>+</v>
          </cell>
          <cell r="E34">
            <v>1</v>
          </cell>
          <cell r="F34" t="str">
            <v>Ayudante</v>
          </cell>
          <cell r="G34">
            <v>142040.81</v>
          </cell>
          <cell r="H34">
            <v>0</v>
          </cell>
          <cell r="I34">
            <v>142040.81099999999</v>
          </cell>
        </row>
        <row r="35">
          <cell r="A35" t="str">
            <v>Cuadrilla Carpinteria metálica</v>
          </cell>
          <cell r="B35">
            <v>1</v>
          </cell>
          <cell r="C35" t="str">
            <v>Oficial</v>
          </cell>
          <cell r="D35" t="str">
            <v>+</v>
          </cell>
          <cell r="E35">
            <v>1</v>
          </cell>
          <cell r="F35" t="str">
            <v>Ayudante</v>
          </cell>
          <cell r="G35">
            <v>154953.61199999999</v>
          </cell>
          <cell r="H35">
            <v>0</v>
          </cell>
          <cell r="I35">
            <v>148497.21149999998</v>
          </cell>
        </row>
        <row r="36">
          <cell r="A36" t="str">
            <v>Cuadrilla  Eléctrico</v>
          </cell>
          <cell r="B36">
            <v>1</v>
          </cell>
          <cell r="C36" t="str">
            <v xml:space="preserve">Oficial </v>
          </cell>
          <cell r="D36" t="str">
            <v>+</v>
          </cell>
          <cell r="E36">
            <v>1</v>
          </cell>
          <cell r="F36" t="str">
            <v>Ayudante</v>
          </cell>
          <cell r="G36">
            <v>171740.25329999998</v>
          </cell>
          <cell r="H36">
            <v>0</v>
          </cell>
          <cell r="I36">
            <v>171740.25329999998</v>
          </cell>
        </row>
        <row r="37">
          <cell r="A37" t="str">
            <v>Carpintería</v>
          </cell>
          <cell r="B37">
            <v>1</v>
          </cell>
          <cell r="C37" t="str">
            <v>Oficial</v>
          </cell>
          <cell r="D37" t="str">
            <v>+</v>
          </cell>
          <cell r="E37">
            <v>2</v>
          </cell>
          <cell r="F37" t="str">
            <v>Ayudante</v>
          </cell>
          <cell r="G37">
            <v>196970.81</v>
          </cell>
          <cell r="H37">
            <v>0</v>
          </cell>
          <cell r="I37">
            <v>196970.81399999998</v>
          </cell>
        </row>
        <row r="38">
          <cell r="A38" t="str">
            <v>Pintura</v>
          </cell>
          <cell r="B38">
            <v>2</v>
          </cell>
          <cell r="C38" t="str">
            <v>Oficial</v>
          </cell>
          <cell r="D38" t="str">
            <v>+</v>
          </cell>
          <cell r="E38">
            <v>1</v>
          </cell>
          <cell r="F38" t="str">
            <v>Ayudante</v>
          </cell>
          <cell r="G38">
            <v>256727.94</v>
          </cell>
          <cell r="H38">
            <v>0</v>
          </cell>
          <cell r="I38">
            <v>256727.93774999998</v>
          </cell>
        </row>
        <row r="39">
          <cell r="A39" t="str">
            <v>Mampostería</v>
          </cell>
          <cell r="B39">
            <v>2</v>
          </cell>
          <cell r="C39" t="str">
            <v>Oficial</v>
          </cell>
          <cell r="D39" t="str">
            <v>+</v>
          </cell>
          <cell r="E39">
            <v>1</v>
          </cell>
          <cell r="F39" t="str">
            <v>Ayudante</v>
          </cell>
          <cell r="G39">
            <v>223241.69</v>
          </cell>
          <cell r="H39">
            <v>0</v>
          </cell>
          <cell r="I39">
            <v>223241.68499999997</v>
          </cell>
        </row>
        <row r="40">
          <cell r="A40" t="str">
            <v>Vías</v>
          </cell>
          <cell r="B40">
            <v>3</v>
          </cell>
          <cell r="C40" t="str">
            <v>Oficial</v>
          </cell>
          <cell r="D40" t="str">
            <v>+</v>
          </cell>
          <cell r="E40">
            <v>4</v>
          </cell>
          <cell r="F40" t="str">
            <v>Ayudante</v>
          </cell>
          <cell r="G40">
            <v>485758.12</v>
          </cell>
          <cell r="H40">
            <v>0</v>
          </cell>
          <cell r="I40">
            <v>485758.11974999995</v>
          </cell>
        </row>
        <row r="41">
          <cell r="A41" t="str">
            <v>Cuadrilla Carpinteria Aluminio</v>
          </cell>
          <cell r="B41">
            <v>2</v>
          </cell>
          <cell r="C41" t="str">
            <v>Oficial</v>
          </cell>
          <cell r="D41" t="str">
            <v>+</v>
          </cell>
          <cell r="E41">
            <v>2</v>
          </cell>
          <cell r="F41" t="str">
            <v>Ayudante</v>
          </cell>
          <cell r="G41">
            <v>309907.21999999997</v>
          </cell>
          <cell r="H41">
            <v>0</v>
          </cell>
          <cell r="I41">
            <v>309907.22399999999</v>
          </cell>
        </row>
        <row r="42">
          <cell r="A42" t="str">
            <v>Cuadrilla instalaciones a  gas</v>
          </cell>
          <cell r="B42">
            <v>2</v>
          </cell>
          <cell r="C42" t="str">
            <v>Oficiales</v>
          </cell>
          <cell r="D42">
            <v>0</v>
          </cell>
          <cell r="E42">
            <v>0</v>
          </cell>
          <cell r="F42">
            <v>0</v>
          </cell>
          <cell r="G42">
            <v>250342.38</v>
          </cell>
          <cell r="H42">
            <v>0</v>
          </cell>
          <cell r="I42">
            <v>250342.37549999997</v>
          </cell>
        </row>
        <row r="43">
          <cell r="A43" t="str">
            <v>Ingeniero</v>
          </cell>
          <cell r="B43">
            <v>0</v>
          </cell>
          <cell r="C43">
            <v>0</v>
          </cell>
          <cell r="D43">
            <v>0</v>
          </cell>
          <cell r="E43">
            <v>0</v>
          </cell>
          <cell r="F43">
            <v>0</v>
          </cell>
          <cell r="G43">
            <v>250000</v>
          </cell>
          <cell r="H43">
            <v>0</v>
          </cell>
          <cell r="I43">
            <v>250000</v>
          </cell>
        </row>
        <row r="44">
          <cell r="A44" t="str">
            <v>Tramitador</v>
          </cell>
          <cell r="B44">
            <v>0</v>
          </cell>
          <cell r="C44">
            <v>0</v>
          </cell>
          <cell r="D44">
            <v>0</v>
          </cell>
          <cell r="E44">
            <v>0</v>
          </cell>
          <cell r="F44">
            <v>0</v>
          </cell>
          <cell r="G44">
            <v>120000</v>
          </cell>
          <cell r="H44">
            <v>0</v>
          </cell>
          <cell r="I44">
            <v>120000</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 val="Cuadrillas"/>
      <sheetName val="Equ"/>
      <sheetName val="Trans"/>
      <sheetName val="Mat"/>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EQUIPOS</v>
          </cell>
          <cell r="B1" t="str">
            <v>MARCA</v>
          </cell>
          <cell r="C1" t="str">
            <v>TIPO</v>
          </cell>
          <cell r="D1" t="str">
            <v>TARIFA</v>
          </cell>
        </row>
        <row r="2">
          <cell r="A2" t="str">
            <v xml:space="preserve">BULLDOZER </v>
          </cell>
          <cell r="B2" t="str">
            <v>Caterpillar</v>
          </cell>
          <cell r="C2" t="str">
            <v>D6D</v>
          </cell>
          <cell r="D2">
            <v>65000</v>
          </cell>
        </row>
        <row r="3">
          <cell r="A3" t="str">
            <v>BULLDOZER 2</v>
          </cell>
          <cell r="B3" t="str">
            <v>Caterpillar</v>
          </cell>
          <cell r="C3" t="str">
            <v>D8K</v>
          </cell>
          <cell r="D3">
            <v>90000</v>
          </cell>
        </row>
        <row r="4">
          <cell r="A4" t="str">
            <v>BULLDOZER 3</v>
          </cell>
          <cell r="B4" t="str">
            <v>Caterpillar</v>
          </cell>
          <cell r="C4" t="str">
            <v>D8L</v>
          </cell>
          <cell r="D4">
            <v>95000</v>
          </cell>
        </row>
        <row r="5">
          <cell r="A5" t="str">
            <v>CAMIONETA DE ESTACAS 1</v>
          </cell>
          <cell r="C5">
            <v>2300</v>
          </cell>
        </row>
        <row r="6">
          <cell r="A6" t="str">
            <v>CAMIONETA DE ESTACAS 2</v>
          </cell>
          <cell r="B6" t="str">
            <v>Mazda</v>
          </cell>
          <cell r="C6" t="str">
            <v>B-2000</v>
          </cell>
        </row>
        <row r="7">
          <cell r="A7" t="str">
            <v>CAMPERO</v>
          </cell>
          <cell r="B7" t="str">
            <v>Toyota</v>
          </cell>
        </row>
        <row r="8">
          <cell r="A8" t="str">
            <v xml:space="preserve">CARGADOR </v>
          </cell>
          <cell r="B8" t="str">
            <v>Caterpillar</v>
          </cell>
          <cell r="C8">
            <v>930</v>
          </cell>
          <cell r="D8">
            <v>54000</v>
          </cell>
        </row>
        <row r="9">
          <cell r="A9" t="str">
            <v>CARGADOR 2</v>
          </cell>
          <cell r="B9" t="str">
            <v>Caterpillar</v>
          </cell>
          <cell r="C9" t="str">
            <v>950B</v>
          </cell>
          <cell r="D9">
            <v>45000</v>
          </cell>
        </row>
        <row r="10">
          <cell r="A10" t="str">
            <v>CARGADOR 3</v>
          </cell>
          <cell r="B10" t="str">
            <v>International</v>
          </cell>
          <cell r="C10">
            <v>515</v>
          </cell>
          <cell r="D10">
            <v>38000</v>
          </cell>
        </row>
        <row r="11">
          <cell r="A11" t="str">
            <v>CARGADOR 4</v>
          </cell>
          <cell r="B11" t="str">
            <v>Clarck Michigan</v>
          </cell>
          <cell r="C11">
            <v>55</v>
          </cell>
          <cell r="D11">
            <v>40000</v>
          </cell>
        </row>
        <row r="12">
          <cell r="A12" t="str">
            <v>CARROTANQUE</v>
          </cell>
          <cell r="B12" t="str">
            <v>Ford</v>
          </cell>
          <cell r="C12" t="str">
            <v>FDG-497</v>
          </cell>
          <cell r="D12">
            <v>25000</v>
          </cell>
        </row>
        <row r="13">
          <cell r="A13" t="str">
            <v>COMPACTADOR DE LLANTAS</v>
          </cell>
          <cell r="B13" t="str">
            <v>Caterpillar</v>
          </cell>
          <cell r="C13" t="str">
            <v>PS-130</v>
          </cell>
          <cell r="D13">
            <v>55000</v>
          </cell>
        </row>
        <row r="14">
          <cell r="A14" t="str">
            <v xml:space="preserve">COMPRESOR </v>
          </cell>
          <cell r="B14" t="str">
            <v>Leroi</v>
          </cell>
          <cell r="C14" t="str">
            <v>E1-75DB</v>
          </cell>
          <cell r="D14">
            <v>45000</v>
          </cell>
        </row>
        <row r="15">
          <cell r="A15" t="str">
            <v>COMPRESOR 2</v>
          </cell>
          <cell r="B15" t="str">
            <v>Ingersoll Rand</v>
          </cell>
          <cell r="D15">
            <v>45000</v>
          </cell>
        </row>
        <row r="16">
          <cell r="A16" t="str">
            <v>COMPRESOR 3</v>
          </cell>
          <cell r="B16" t="str">
            <v>Sullair</v>
          </cell>
          <cell r="C16" t="str">
            <v>375DP</v>
          </cell>
          <cell r="D16">
            <v>35000</v>
          </cell>
        </row>
        <row r="17">
          <cell r="A17" t="str">
            <v>FINISHER 1</v>
          </cell>
          <cell r="B17" t="str">
            <v>Barber Green</v>
          </cell>
          <cell r="C17" t="str">
            <v>SA-41</v>
          </cell>
          <cell r="D17">
            <v>70000</v>
          </cell>
        </row>
        <row r="18">
          <cell r="A18" t="str">
            <v>FINISHER 2</v>
          </cell>
          <cell r="B18" t="str">
            <v>Barber Green</v>
          </cell>
          <cell r="C18" t="str">
            <v>SB-41</v>
          </cell>
          <cell r="D18">
            <v>70000</v>
          </cell>
        </row>
        <row r="19">
          <cell r="A19" t="str">
            <v>FINISHER 3</v>
          </cell>
          <cell r="B19" t="str">
            <v>Barber Green</v>
          </cell>
          <cell r="C19" t="str">
            <v>SA-41</v>
          </cell>
          <cell r="D19">
            <v>50000</v>
          </cell>
        </row>
        <row r="20">
          <cell r="A20" t="str">
            <v>HERRAMIENTA MENOR</v>
          </cell>
          <cell r="C20" t="str">
            <v>global</v>
          </cell>
          <cell r="D20">
            <v>1000</v>
          </cell>
        </row>
        <row r="21">
          <cell r="A21" t="str">
            <v xml:space="preserve">IRRIGADOR </v>
          </cell>
          <cell r="D21">
            <v>40000</v>
          </cell>
        </row>
        <row r="22">
          <cell r="A22" t="str">
            <v>MEZCLADORA</v>
          </cell>
          <cell r="B22" t="str">
            <v>-</v>
          </cell>
          <cell r="C22" t="str">
            <v>-</v>
          </cell>
          <cell r="D22">
            <v>50000</v>
          </cell>
        </row>
        <row r="23">
          <cell r="A23" t="str">
            <v>MOTOBOMBA</v>
          </cell>
          <cell r="B23" t="str">
            <v>-</v>
          </cell>
          <cell r="C23" t="str">
            <v>-</v>
          </cell>
          <cell r="D23">
            <v>12000</v>
          </cell>
        </row>
        <row r="24">
          <cell r="A24" t="str">
            <v>MOTONIVELADORA 1</v>
          </cell>
          <cell r="B24" t="str">
            <v>Caterpillar</v>
          </cell>
          <cell r="C24" t="str">
            <v>120-G</v>
          </cell>
          <cell r="D24">
            <v>48000</v>
          </cell>
        </row>
        <row r="25">
          <cell r="A25" t="str">
            <v>MOTONIVELADORA 2</v>
          </cell>
          <cell r="B25" t="str">
            <v>Caterpillar</v>
          </cell>
          <cell r="C25" t="str">
            <v>120-B</v>
          </cell>
          <cell r="D25">
            <v>40000</v>
          </cell>
        </row>
        <row r="26">
          <cell r="A26" t="str">
            <v>MOTONIVELADORA 3</v>
          </cell>
          <cell r="B26" t="str">
            <v>Caterpillar</v>
          </cell>
          <cell r="C26" t="str">
            <v>120-B</v>
          </cell>
          <cell r="D26">
            <v>40000</v>
          </cell>
        </row>
        <row r="27">
          <cell r="A27" t="str">
            <v>MOTONIVELADORA 4</v>
          </cell>
          <cell r="B27" t="str">
            <v>Champion</v>
          </cell>
          <cell r="C27">
            <v>710</v>
          </cell>
          <cell r="D27">
            <v>45000</v>
          </cell>
        </row>
        <row r="28">
          <cell r="A28" t="str">
            <v>PLANTA DE ASFALTO</v>
          </cell>
          <cell r="B28" t="str">
            <v>Barber Green</v>
          </cell>
          <cell r="C28" t="str">
            <v>DM45</v>
          </cell>
          <cell r="D28">
            <v>135000</v>
          </cell>
        </row>
        <row r="29">
          <cell r="A29" t="str">
            <v>RANA</v>
          </cell>
          <cell r="B29" t="str">
            <v>-</v>
          </cell>
          <cell r="C29" t="str">
            <v>-</v>
          </cell>
          <cell r="D29">
            <v>25000</v>
          </cell>
        </row>
        <row r="30">
          <cell r="A30" t="str">
            <v>RETROCARGADOR</v>
          </cell>
          <cell r="C30" t="str">
            <v>JCB</v>
          </cell>
          <cell r="D30">
            <v>35000</v>
          </cell>
        </row>
        <row r="31">
          <cell r="A31" t="str">
            <v>RETROEXCAVADORA 1</v>
          </cell>
          <cell r="B31" t="str">
            <v>Hitachi</v>
          </cell>
          <cell r="C31" t="str">
            <v>EX-200-LC</v>
          </cell>
          <cell r="D31">
            <v>65000</v>
          </cell>
        </row>
        <row r="32">
          <cell r="A32" t="str">
            <v>RETROEXCAVADORA 2</v>
          </cell>
          <cell r="B32" t="str">
            <v>Hitachi</v>
          </cell>
          <cell r="C32" t="str">
            <v>EX-200-2</v>
          </cell>
          <cell r="D32">
            <v>50000</v>
          </cell>
        </row>
        <row r="33">
          <cell r="A33" t="str">
            <v>VIBROCOMPACTADOR 1</v>
          </cell>
          <cell r="B33" t="str">
            <v>Raygo</v>
          </cell>
          <cell r="C33" t="str">
            <v>304-A</v>
          </cell>
          <cell r="D33">
            <v>38000</v>
          </cell>
        </row>
        <row r="34">
          <cell r="A34" t="str">
            <v>VIBROCOMPACTADOR 2</v>
          </cell>
          <cell r="B34" t="str">
            <v>Ingersoll Rand</v>
          </cell>
          <cell r="C34" t="str">
            <v>SP-48</v>
          </cell>
          <cell r="D34">
            <v>38000</v>
          </cell>
        </row>
        <row r="35">
          <cell r="A35" t="str">
            <v>VIBROCOMPACTADOR 3</v>
          </cell>
          <cell r="B35" t="str">
            <v>Ingersoll Rand</v>
          </cell>
          <cell r="C35" t="str">
            <v>DD-65</v>
          </cell>
          <cell r="D35">
            <v>38000</v>
          </cell>
        </row>
        <row r="36">
          <cell r="A36" t="str">
            <v>VIBROCOMPACTADOR 4</v>
          </cell>
          <cell r="B36" t="str">
            <v>Dynapac</v>
          </cell>
          <cell r="C36" t="str">
            <v>CA-15</v>
          </cell>
          <cell r="D36">
            <v>59000</v>
          </cell>
        </row>
        <row r="37">
          <cell r="A37" t="str">
            <v>VIBROCOMPACTADOR 5</v>
          </cell>
          <cell r="B37" t="str">
            <v>Dynapac</v>
          </cell>
          <cell r="C37" t="str">
            <v>CH-44</v>
          </cell>
          <cell r="D37">
            <v>40000</v>
          </cell>
        </row>
        <row r="38">
          <cell r="A38" t="str">
            <v>VIBROCOMPACTADOR 6</v>
          </cell>
          <cell r="B38" t="str">
            <v>Lokomo</v>
          </cell>
          <cell r="C38" t="str">
            <v>AT-38</v>
          </cell>
          <cell r="D38">
            <v>40000</v>
          </cell>
        </row>
        <row r="39">
          <cell r="A39" t="str">
            <v>VOLQUETA 1</v>
          </cell>
          <cell r="B39" t="str">
            <v>Brigadier</v>
          </cell>
          <cell r="C39" t="str">
            <v>UFP-493</v>
          </cell>
          <cell r="D39">
            <v>45000</v>
          </cell>
        </row>
        <row r="40">
          <cell r="A40" t="str">
            <v>VOLQUETA 2</v>
          </cell>
          <cell r="B40" t="str">
            <v>Brigadier</v>
          </cell>
          <cell r="C40" t="str">
            <v>UFP-497</v>
          </cell>
          <cell r="D40">
            <v>45000</v>
          </cell>
        </row>
        <row r="41">
          <cell r="A41" t="str">
            <v>VOLQUETA 3</v>
          </cell>
          <cell r="B41" t="str">
            <v>Dodge</v>
          </cell>
          <cell r="C41" t="str">
            <v>FDG-012</v>
          </cell>
          <cell r="D41">
            <v>25000</v>
          </cell>
        </row>
        <row r="42">
          <cell r="A42" t="str">
            <v>VOLQUETA 5</v>
          </cell>
          <cell r="B42" t="str">
            <v>Mack</v>
          </cell>
          <cell r="C42" t="str">
            <v>UFP-974</v>
          </cell>
          <cell r="D42">
            <v>45000</v>
          </cell>
        </row>
        <row r="43">
          <cell r="A43" t="str">
            <v>VOLQUETA 6</v>
          </cell>
          <cell r="B43" t="str">
            <v>Mack</v>
          </cell>
          <cell r="C43" t="str">
            <v>VBH-632</v>
          </cell>
          <cell r="D43">
            <v>45000</v>
          </cell>
        </row>
        <row r="149">
          <cell r="A149" t="str">
            <v xml:space="preserve">AGREGADOS </v>
          </cell>
          <cell r="B149" t="str">
            <v>M3</v>
          </cell>
          <cell r="C149">
            <v>1.2</v>
          </cell>
          <cell r="D149">
            <v>25000</v>
          </cell>
          <cell r="F149" t="str">
            <v>TARIFA</v>
          </cell>
        </row>
        <row r="150">
          <cell r="A150" t="str">
            <v>EXPLOSIVOS</v>
          </cell>
          <cell r="B150" t="str">
            <v>TN</v>
          </cell>
          <cell r="C150">
            <v>5.0000000000000001E-3</v>
          </cell>
          <cell r="D150">
            <v>1000000</v>
          </cell>
          <cell r="E150">
            <v>50</v>
          </cell>
          <cell r="F150">
            <v>20000</v>
          </cell>
        </row>
        <row r="151">
          <cell r="A151" t="str">
            <v>MATERIAL DE DERRUMBE</v>
          </cell>
          <cell r="B151" t="str">
            <v>M3</v>
          </cell>
          <cell r="C151">
            <v>1.2</v>
          </cell>
          <cell r="D151">
            <v>25000</v>
          </cell>
          <cell r="E151">
            <v>2</v>
          </cell>
          <cell r="F151">
            <v>12500</v>
          </cell>
        </row>
        <row r="152">
          <cell r="A152" t="str">
            <v>MATERIAL DE DESMONTE</v>
          </cell>
          <cell r="B152" t="str">
            <v>M3</v>
          </cell>
          <cell r="C152">
            <v>1.5</v>
          </cell>
          <cell r="D152">
            <v>25000</v>
          </cell>
          <cell r="E152">
            <v>50</v>
          </cell>
          <cell r="F152">
            <v>500</v>
          </cell>
        </row>
        <row r="153">
          <cell r="A153" t="str">
            <v>MATERIAL DE EXCAVACION</v>
          </cell>
          <cell r="B153" t="str">
            <v>M3</v>
          </cell>
          <cell r="C153">
            <v>0.7</v>
          </cell>
          <cell r="D153">
            <v>25000</v>
          </cell>
          <cell r="E153">
            <v>55</v>
          </cell>
          <cell r="F153">
            <v>454.54545454545456</v>
          </cell>
        </row>
        <row r="154">
          <cell r="A154" t="str">
            <v>MATERIAL DE SUBBASE</v>
          </cell>
          <cell r="B154" t="str">
            <v>M3</v>
          </cell>
          <cell r="C154">
            <v>1.25</v>
          </cell>
          <cell r="D154">
            <v>25000</v>
          </cell>
          <cell r="E154">
            <v>50</v>
          </cell>
          <cell r="F154">
            <v>500</v>
          </cell>
        </row>
        <row r="155">
          <cell r="A155" t="str">
            <v>MATERIAL DE TERRAPLEN</v>
          </cell>
          <cell r="B155" t="str">
            <v>M3</v>
          </cell>
          <cell r="C155">
            <v>1.3</v>
          </cell>
          <cell r="D155">
            <v>25000</v>
          </cell>
          <cell r="E155">
            <v>83.332999999999998</v>
          </cell>
          <cell r="F155">
            <v>300.00120000480001</v>
          </cell>
        </row>
        <row r="156">
          <cell r="A156" t="str">
            <v>MATERIAL PARA BASE</v>
          </cell>
          <cell r="B156" t="str">
            <v>M3</v>
          </cell>
          <cell r="C156">
            <v>1.25</v>
          </cell>
          <cell r="D156">
            <v>25000</v>
          </cell>
          <cell r="E156">
            <v>35</v>
          </cell>
          <cell r="F156">
            <v>714.28571428571433</v>
          </cell>
        </row>
        <row r="157">
          <cell r="A157" t="str">
            <v>MATERIAL PEDRAPLEN</v>
          </cell>
          <cell r="B157" t="str">
            <v>M3</v>
          </cell>
          <cell r="C157">
            <v>1.25</v>
          </cell>
          <cell r="D157">
            <v>25000</v>
          </cell>
          <cell r="E157">
            <v>83.332999999999998</v>
          </cell>
          <cell r="F157">
            <v>300.00120000480001</v>
          </cell>
        </row>
        <row r="158">
          <cell r="A158" t="str">
            <v>TRANSP. MEZCLA ASFALTICA</v>
          </cell>
          <cell r="B158" t="str">
            <v>M3</v>
          </cell>
          <cell r="C158">
            <v>1.25</v>
          </cell>
          <cell r="D158">
            <v>25000</v>
          </cell>
          <cell r="E158">
            <v>83.332999999999998</v>
          </cell>
          <cell r="F158">
            <v>300.00120000480001</v>
          </cell>
        </row>
        <row r="159">
          <cell r="A159" t="str">
            <v>TRANSPORTE DE MATERIAL</v>
          </cell>
          <cell r="B159" t="str">
            <v>M3</v>
          </cell>
          <cell r="C159">
            <v>1.2</v>
          </cell>
          <cell r="D159">
            <v>25000</v>
          </cell>
          <cell r="E159">
            <v>83.332999999999998</v>
          </cell>
          <cell r="F159">
            <v>300.00120000480001</v>
          </cell>
        </row>
        <row r="160">
          <cell r="A160" t="str">
            <v>TUBERIA</v>
          </cell>
          <cell r="B160" t="str">
            <v>ML</v>
          </cell>
          <cell r="C160">
            <v>0.67858560000000012</v>
          </cell>
          <cell r="D160">
            <v>25000</v>
          </cell>
          <cell r="E160">
            <v>25</v>
          </cell>
          <cell r="F160">
            <v>1000</v>
          </cell>
        </row>
        <row r="161">
          <cell r="A161" t="str">
            <v>TRANSPORTES INTERNOS</v>
          </cell>
          <cell r="B161" t="str">
            <v>M3</v>
          </cell>
          <cell r="C161">
            <v>0.9</v>
          </cell>
          <cell r="D161">
            <v>25000</v>
          </cell>
          <cell r="E161">
            <v>20</v>
          </cell>
          <cell r="F161">
            <v>1250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ESTE_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 ENTRADA"/>
      <sheetName val="RESUMEN"/>
      <sheetName val="APU"/>
      <sheetName val="UNITARIOS BASICOS "/>
      <sheetName val="HERRAMIENTAS Y EQUIPOS"/>
      <sheetName val="LISTA DE MATERIALES"/>
      <sheetName val="BD COTIZACIONES TELEFONICAS (2"/>
      <sheetName val="TRANSPORTE"/>
      <sheetName val="Salarios"/>
      <sheetName val="Cuadrillas"/>
      <sheetName val="BD MATERIALES"/>
      <sheetName val="Hoja1"/>
    </sheetNames>
    <sheetDataSet>
      <sheetData sheetId="0"/>
      <sheetData sheetId="1"/>
      <sheetData sheetId="2"/>
      <sheetData sheetId="3"/>
      <sheetData sheetId="4">
        <row r="2">
          <cell r="C2" t="str">
            <v>DESCRIPCION</v>
          </cell>
        </row>
      </sheetData>
      <sheetData sheetId="5">
        <row r="3">
          <cell r="A3">
            <v>0</v>
          </cell>
        </row>
        <row r="4">
          <cell r="A4" t="str">
            <v>Acero de refuerzo 60000</v>
          </cell>
        </row>
        <row r="5">
          <cell r="A5" t="str">
            <v xml:space="preserve">Aditivo Desmoldante </v>
          </cell>
        </row>
        <row r="6">
          <cell r="A6" t="str">
            <v>Agua</v>
          </cell>
        </row>
        <row r="7">
          <cell r="A7" t="str">
            <v>Agua de carrotanque</v>
          </cell>
        </row>
        <row r="8">
          <cell r="A8" t="str">
            <v>Alambre Galv cal 20</v>
          </cell>
        </row>
        <row r="9">
          <cell r="A9" t="str">
            <v>Alambre Negro No 18</v>
          </cell>
        </row>
        <row r="10">
          <cell r="A10" t="str">
            <v>ALAMBRE TW  12</v>
          </cell>
        </row>
        <row r="11">
          <cell r="A11" t="str">
            <v>ALAMBRE TW  8</v>
          </cell>
        </row>
        <row r="12">
          <cell r="A12" t="str">
            <v>Anclajes, Soldadura, Elementos de fijación</v>
          </cell>
        </row>
        <row r="13">
          <cell r="A13" t="str">
            <v>Angulo de 1 ½  x 1/8 x 6mts</v>
          </cell>
        </row>
        <row r="14">
          <cell r="A14" t="str">
            <v>Angulo de 1 x 1/8 x 6mts</v>
          </cell>
        </row>
        <row r="15">
          <cell r="A15" t="str">
            <v xml:space="preserve">Antisol Blanco  </v>
          </cell>
        </row>
        <row r="16">
          <cell r="A16" t="str">
            <v>Antisol Blanco de Sika</v>
          </cell>
        </row>
        <row r="17">
          <cell r="A17" t="str">
            <v xml:space="preserve">Antisol Rojo  </v>
          </cell>
        </row>
        <row r="18">
          <cell r="A18" t="str">
            <v>Arena  sierra vieja</v>
          </cell>
        </row>
        <row r="19">
          <cell r="A19" t="str">
            <v>Arena Amarilla</v>
          </cell>
        </row>
        <row r="20">
          <cell r="A20" t="str">
            <v>Arena de peña</v>
          </cell>
        </row>
        <row r="21">
          <cell r="A21" t="str">
            <v>Arena de rio</v>
          </cell>
        </row>
        <row r="22">
          <cell r="A22" t="str">
            <v xml:space="preserve">Arena lavada </v>
          </cell>
        </row>
        <row r="23">
          <cell r="A23" t="str">
            <v>Barra Granito pulido Negro absoluto a=  0.50 m e= 0.02 m (incluye pedestales)</v>
          </cell>
        </row>
        <row r="24">
          <cell r="A24" t="str">
            <v>Barras de apoyo  en acero inoxidable para discapacitados de 18"</v>
          </cell>
        </row>
        <row r="25">
          <cell r="A25" t="str">
            <v>Barras de apoyo  en acero inoxidable para discapacitados de 30"</v>
          </cell>
        </row>
        <row r="26">
          <cell r="A26" t="str">
            <v>Bentonita (50kg)</v>
          </cell>
        </row>
        <row r="27">
          <cell r="A27" t="str">
            <v>Bisagra acero de 3"</v>
          </cell>
        </row>
        <row r="28">
          <cell r="A28" t="str">
            <v>Bisagra de parche</v>
          </cell>
        </row>
        <row r="29">
          <cell r="A29" t="str">
            <v>Bisagra en acero inoxidable 3"*1.5</v>
          </cell>
        </row>
        <row r="30">
          <cell r="A30" t="str">
            <v>Bisagras 3"x3" hierro bronceado</v>
          </cell>
        </row>
        <row r="31">
          <cell r="A31" t="str">
            <v>Bisagras Gato Vaiven 90⁰</v>
          </cell>
        </row>
        <row r="32">
          <cell r="A32" t="str">
            <v>Bloque cemento 10x20x40</v>
          </cell>
        </row>
        <row r="33">
          <cell r="A33" t="str">
            <v>Bloque cemento 20x20x40</v>
          </cell>
        </row>
        <row r="34">
          <cell r="A34" t="str">
            <v>Bloque estructural  12x29x10</v>
          </cell>
        </row>
        <row r="35">
          <cell r="A35" t="str">
            <v>Bloque de arcilla (30*20*9)</v>
          </cell>
        </row>
        <row r="36">
          <cell r="A36" t="str">
            <v>Bloque de arcilla No 3  (40*20*9)</v>
          </cell>
        </row>
        <row r="37">
          <cell r="A37" t="str">
            <v>Bloque de Entrepiso  (80*25*20)</v>
          </cell>
        </row>
        <row r="38">
          <cell r="A38" t="str">
            <v>Bloque No 5 (30*20*12)</v>
          </cell>
        </row>
        <row r="39">
          <cell r="A39" t="str">
            <v>Bloque No 5 Tradicional  (33*23*11,5)</v>
          </cell>
        </row>
        <row r="40">
          <cell r="A40" t="str">
            <v>Bloque No 6 (40*20*9)</v>
          </cell>
        </row>
        <row r="41">
          <cell r="A41" t="str">
            <v>Boloque No 4 (30*20*9)</v>
          </cell>
        </row>
        <row r="42">
          <cell r="A42" t="str">
            <v xml:space="preserve">Boquilla color </v>
          </cell>
        </row>
        <row r="43">
          <cell r="A43" t="str">
            <v xml:space="preserve">Boquilla stonemix colr blanco o similar de igual o superior calidad </v>
          </cell>
        </row>
        <row r="44">
          <cell r="A44" t="str">
            <v>Broncosil</v>
          </cell>
        </row>
        <row r="45">
          <cell r="A45" t="str">
            <v>Caballete 1000 x2000 Galv. Acesco</v>
          </cell>
        </row>
        <row r="46">
          <cell r="A46" t="str">
            <v>CABLE AISLADO  No. 4   THHN-THWN</v>
          </cell>
        </row>
        <row r="47">
          <cell r="A47" t="str">
            <v>CABLE THW 1/0</v>
          </cell>
        </row>
        <row r="48">
          <cell r="A48" t="str">
            <v>CABLE THW 2/0</v>
          </cell>
        </row>
        <row r="49">
          <cell r="A49" t="str">
            <v>CAJA GALVANIZADA  2400 CUADRA.</v>
          </cell>
        </row>
        <row r="50">
          <cell r="A50" t="str">
            <v>CAJA GALVANIZADA  5800 RECTAN.</v>
          </cell>
        </row>
        <row r="51">
          <cell r="A51" t="str">
            <v>CAJA GALVANIZADA  OCTAGONAL</v>
          </cell>
        </row>
        <row r="52">
          <cell r="A52" t="str">
            <v>CAJA LUMINEX CTI-4 CIRCUITOS</v>
          </cell>
        </row>
        <row r="53">
          <cell r="A53" t="str">
            <v>Calado en concreto 9x19x19</v>
          </cell>
        </row>
        <row r="54">
          <cell r="A54" t="str">
            <v>Caliche</v>
          </cell>
        </row>
        <row r="55">
          <cell r="A55" t="str">
            <v>Canal metalico Galv. Cal 20. d:87cm L: 2,40</v>
          </cell>
        </row>
        <row r="56">
          <cell r="A56" t="str">
            <v>Cemento Blanco  x 1 Kg</v>
          </cell>
        </row>
        <row r="57">
          <cell r="A57" t="str">
            <v>Cemento Blanco x 20 Kg</v>
          </cell>
        </row>
        <row r="58">
          <cell r="A58" t="str">
            <v>Cemento Blanco x 40 Kg</v>
          </cell>
        </row>
        <row r="59">
          <cell r="A59" t="str">
            <v>Cemento Gris x 50 Kg</v>
          </cell>
        </row>
        <row r="60">
          <cell r="A60" t="str">
            <v>Cerca viva (Plantula de limon Swingla cada 30 cms, Incluye tierra negra abonada)Incluye  transporte</v>
          </cell>
        </row>
        <row r="61">
          <cell r="A61" t="str">
            <v>Cerca viva (Plantula de limon Swingla cada 30 cms, Incluye tierra negra abonada)No incluye transporte</v>
          </cell>
        </row>
        <row r="62">
          <cell r="A62" t="str">
            <v>Cerco en Madera rolliza 3" x 3mts</v>
          </cell>
        </row>
        <row r="63">
          <cell r="A63" t="str">
            <v>Cerradura Cerrojo doble llave multipunto YALE</v>
          </cell>
        </row>
        <row r="64">
          <cell r="A64" t="str">
            <v>Cerradura de seguridad Schlage Orbit o similar A50P</v>
          </cell>
        </row>
        <row r="65">
          <cell r="A65" t="str">
            <v>Cerradura Safe Corredera-Puerta 30mm</v>
          </cell>
        </row>
        <row r="66">
          <cell r="A66" t="str">
            <v>Cinta de enmascarar 1”</v>
          </cell>
        </row>
        <row r="67">
          <cell r="A67" t="str">
            <v>Cinta de enmascarar 2”</v>
          </cell>
        </row>
        <row r="68">
          <cell r="A68" t="str">
            <v>Clavija (enchufe) 3 patas</v>
          </cell>
        </row>
        <row r="69">
          <cell r="A69" t="str">
            <v>CODO 45 PVCP 1/2"</v>
          </cell>
        </row>
        <row r="70">
          <cell r="A70" t="str">
            <v>Combo sanitario basico inluye griferia</v>
          </cell>
        </row>
        <row r="71">
          <cell r="A71" t="str">
            <v>Concreto 2000 psi</v>
          </cell>
        </row>
        <row r="72">
          <cell r="A72" t="str">
            <v>Concreto 2500 psi</v>
          </cell>
        </row>
        <row r="73">
          <cell r="A73" t="str">
            <v>Concreto 3000 psi</v>
          </cell>
        </row>
        <row r="74">
          <cell r="A74" t="str">
            <v>Concreto 3500 psi</v>
          </cell>
        </row>
        <row r="75">
          <cell r="A75" t="str">
            <v>Desencofrante</v>
          </cell>
        </row>
        <row r="76">
          <cell r="A76" t="str">
            <v>Dilatacion en madera 10x1,5cm</v>
          </cell>
        </row>
        <row r="77">
          <cell r="A77" t="str">
            <v>Dilatacion en bronce</v>
          </cell>
        </row>
        <row r="78">
          <cell r="A78" t="str">
            <v>Disolvente</v>
          </cell>
        </row>
        <row r="79">
          <cell r="A79" t="str">
            <v xml:space="preserve">Distanciador p/columna </v>
          </cell>
        </row>
        <row r="80">
          <cell r="A80" t="str">
            <v>Ducha antivandalica con regadera empotrada. Referencia:  704330001</v>
          </cell>
        </row>
        <row r="81">
          <cell r="A81" t="str">
            <v>Ducha -Teleducha SILENA</v>
          </cell>
        </row>
        <row r="82">
          <cell r="A82" t="str">
            <v>Durmiente ordinario 4x4cm</v>
          </cell>
        </row>
        <row r="83">
          <cell r="A83" t="str">
            <v>Durmientes Madera ordinario 2x4 cmx 3mts</v>
          </cell>
        </row>
        <row r="84">
          <cell r="A84" t="str">
            <v>Durmientes Madera ordinario 4x4 cmx 3mts</v>
          </cell>
        </row>
        <row r="85">
          <cell r="A85" t="str">
            <v>Empradizada Grama China (Inc Tierra negra y Siembra) No incluye transporte</v>
          </cell>
        </row>
        <row r="86">
          <cell r="A86" t="str">
            <v>Empradizada Grama Comun (Inc Tierra negra y Siembra) No incluye transporte</v>
          </cell>
        </row>
        <row r="87">
          <cell r="A87" t="str">
            <v>Enchape Pared cerámica blanco 0.25 x 0.25 m</v>
          </cell>
        </row>
        <row r="88">
          <cell r="A88" t="str">
            <v>Enchape Pared cerámica blanco 0.30 x 0.30 m</v>
          </cell>
        </row>
        <row r="89">
          <cell r="A89" t="str">
            <v xml:space="preserve">Enchape Pared cerámica blanco 20 x 20 </v>
          </cell>
        </row>
        <row r="90">
          <cell r="A90" t="str">
            <v xml:space="preserve">Endurecedor  Sikaflor - 3  Quarz Top </v>
          </cell>
        </row>
        <row r="91">
          <cell r="A91" t="str">
            <v>Esmalte sintetico color</v>
          </cell>
        </row>
        <row r="92">
          <cell r="A92" t="str">
            <v>Espejo biselado 4 mm, con marco de aluminio (incluye elementos de fijación al muro)</v>
          </cell>
        </row>
        <row r="93">
          <cell r="A93" t="str">
            <v>Espuma Roff Insulation   1.20x0.60x3/4</v>
          </cell>
        </row>
        <row r="94">
          <cell r="A94" t="str">
            <v>ESTRUCTURA METALICA DE CUBIERTA SEGÚN DISEÑO, incluye soldadura (tipo E60XX y E70XX), anticorrosivo y esmalte sintetico.</v>
          </cell>
        </row>
        <row r="95">
          <cell r="A95" t="str">
            <v>Estuco blanco Estuka o similar de igual o superior calidad</v>
          </cell>
        </row>
        <row r="96">
          <cell r="A96" t="str">
            <v xml:space="preserve">Estuco plastico </v>
          </cell>
        </row>
        <row r="97">
          <cell r="A97" t="str">
            <v>Formaleta Cajon Columna 40 x 40 cm xh:2,40m</v>
          </cell>
        </row>
        <row r="98">
          <cell r="A98" t="str">
            <v xml:space="preserve">Formaleta Vigas h: 40  cm </v>
          </cell>
        </row>
        <row r="99">
          <cell r="A99" t="str">
            <v>Frescasa  2.5"</v>
          </cell>
        </row>
        <row r="100">
          <cell r="A100" t="str">
            <v>Gancho Amarre Teja sin traslapo</v>
          </cell>
        </row>
        <row r="101">
          <cell r="A101" t="str">
            <v>Gancho galv. Eternit 150</v>
          </cell>
        </row>
        <row r="102">
          <cell r="A102" t="str">
            <v>Gancho galv. Eternit 250</v>
          </cell>
        </row>
        <row r="103">
          <cell r="A103" t="str">
            <v>Grafil 5 mm x 6m (0,9Kg)</v>
          </cell>
        </row>
        <row r="104">
          <cell r="A104" t="str">
            <v>Granito No 1 a No 4 (40Kg)</v>
          </cell>
        </row>
        <row r="105">
          <cell r="A105" t="str">
            <v>Gravilla</v>
          </cell>
        </row>
        <row r="106">
          <cell r="A106" t="str">
            <v xml:space="preserve">Griferia para lavaplatos </v>
          </cell>
        </row>
        <row r="107">
          <cell r="A107" t="str">
            <v>HERRAJES</v>
          </cell>
        </row>
        <row r="108">
          <cell r="A108" t="str">
            <v>Hilo polipropileno</v>
          </cell>
        </row>
        <row r="109">
          <cell r="A109" t="str">
            <v>hueco de 4 cm x4cm,cal 18</v>
          </cell>
        </row>
        <row r="110">
          <cell r="A110" t="str">
            <v>Impermeabilizantes para concreto (Tanque de agua)</v>
          </cell>
        </row>
        <row r="111">
          <cell r="A111" t="str">
            <v>INTER.ENCH.1X30 HQP/QPX -1030</v>
          </cell>
        </row>
        <row r="112">
          <cell r="A112" t="str">
            <v>INTERRUPTOR SENCILLO AVE 400</v>
          </cell>
        </row>
        <row r="113">
          <cell r="A113" t="str">
            <v xml:space="preserve">Jabon </v>
          </cell>
        </row>
        <row r="114">
          <cell r="A114" t="str">
            <v>Juego de Incrustaciones en cerámica.(Incluye 1portarollo, 2 jaboneras, 1 toallero, 1 cepillero)</v>
          </cell>
        </row>
        <row r="115">
          <cell r="A115" t="str">
            <v>Kit ASEO - ( BALDE, ESCOBA, CEPILLO, TRAPERO,RECOGEDOR)</v>
          </cell>
        </row>
        <row r="116">
          <cell r="A116" t="str">
            <v>LAMINA ACERO INOXIDABLE  1.22x2.44 cal. 18</v>
          </cell>
        </row>
        <row r="117">
          <cell r="A117" t="str">
            <v>Lamina cold Rolled Cal.18 (2,4x1,22)</v>
          </cell>
        </row>
        <row r="118">
          <cell r="A118" t="str">
            <v>Lamina Galvanizada Cal 20 1,22x2,44</v>
          </cell>
        </row>
        <row r="119">
          <cell r="A119" t="str">
            <v>Lavamanos Acuajet (Incluye Griferia antivandalica para lavamanos Acuajet.) de CORONA o similar</v>
          </cell>
        </row>
        <row r="120">
          <cell r="A120" t="str">
            <v>Lavamanos blanco Royal Corona o similar inc Griferia</v>
          </cell>
        </row>
        <row r="121">
          <cell r="A121" t="str">
            <v>Lavamanos linea institucional para niños  blanco Royal Corona o similar</v>
          </cell>
        </row>
        <row r="122">
          <cell r="A122" t="str">
            <v>Lavamanos Manantial Duo (Incluye Griferia: Lavamanos Antivandalico pico empotrad. Referencia:  701330001) de CORONA o similar</v>
          </cell>
        </row>
        <row r="123">
          <cell r="A123" t="str">
            <v>LAVAMANOS SOBREPONER MARSELLA + GRIFERIA DE LAVAMANOS TIPO SENSOR</v>
          </cell>
        </row>
        <row r="124">
          <cell r="A124" t="str">
            <v>Lavaplatos en acero inoxidable</v>
          </cell>
        </row>
        <row r="125">
          <cell r="A125" t="str">
            <v>Lavaplatos en acero inoxidable con griferia</v>
          </cell>
        </row>
        <row r="126">
          <cell r="A126" t="str">
            <v>Lija para agua # 150</v>
          </cell>
        </row>
        <row r="127">
          <cell r="A127" t="str">
            <v>Limpido Clorox</v>
          </cell>
        </row>
        <row r="128">
          <cell r="A128" t="str">
            <v>Liston Madera Abarco  4x15 x 1mts</v>
          </cell>
        </row>
        <row r="129">
          <cell r="A129" t="str">
            <v>Liston Madera Abarco  4x15 x 2mts</v>
          </cell>
        </row>
        <row r="130">
          <cell r="A130" t="str">
            <v>LLAVE S/CROM.JAR.R:60404 C/R</v>
          </cell>
        </row>
        <row r="131">
          <cell r="A131" t="str">
            <v>Lona verde h: 2.10m x 100mts</v>
          </cell>
        </row>
        <row r="132">
          <cell r="A132" t="str">
            <v>Madera ordinaria</v>
          </cell>
        </row>
        <row r="133">
          <cell r="A133" t="str">
            <v xml:space="preserve">Malla </v>
          </cell>
        </row>
        <row r="134">
          <cell r="A134" t="str">
            <v>Malla  Galv. eslabonada para cerramiento h: 1,5</v>
          </cell>
        </row>
        <row r="135">
          <cell r="A135" t="str">
            <v>Malla  Preondulada en Alambre galv , Ref. BWG08 - de colmallas (1½ X 1½)</v>
          </cell>
        </row>
        <row r="136">
          <cell r="A136" t="str">
            <v>Malla Electrosoldada M064 (4 x 4m , 25.4 Kg)</v>
          </cell>
        </row>
        <row r="137">
          <cell r="A137" t="str">
            <v>Malla Electrosoldada M084 (4 x 4m , 18.8 Kg)</v>
          </cell>
        </row>
        <row r="138">
          <cell r="A138" t="str">
            <v>Malla Electrosoldada M106 (4.5 x 4.5m , 23.8 Kg)</v>
          </cell>
        </row>
        <row r="139">
          <cell r="A139" t="str">
            <v>Malla Electrosoldada M131(5 x 5m , 29.3 Kg)</v>
          </cell>
        </row>
        <row r="140">
          <cell r="A140" t="str">
            <v>Malla Triple torsion Cal. 13</v>
          </cell>
        </row>
        <row r="141">
          <cell r="A141" t="str">
            <v>Marmolina blanca x 35 kg</v>
          </cell>
        </row>
        <row r="142">
          <cell r="A142" t="str">
            <v>Marco metalico en lamina cold rolled cal.18</v>
          </cell>
        </row>
        <row r="143">
          <cell r="A143" t="str">
            <v>Meson en granito Natural</v>
          </cell>
        </row>
        <row r="144">
          <cell r="A144" t="str">
            <v>Metaldeck 2"</v>
          </cell>
        </row>
        <row r="145">
          <cell r="A145" t="str">
            <v>Mortero 1:3</v>
          </cell>
        </row>
        <row r="146">
          <cell r="A146" t="str">
            <v>Mortero 1:4</v>
          </cell>
        </row>
        <row r="147">
          <cell r="A147" t="str">
            <v>Mortero 1:4 Impermeabilizado</v>
          </cell>
        </row>
        <row r="148">
          <cell r="A148" t="str">
            <v>Mortero 1:5</v>
          </cell>
        </row>
        <row r="149">
          <cell r="A149" t="str">
            <v>Mortero 1:5 Impermeabilizado</v>
          </cell>
        </row>
        <row r="150">
          <cell r="A150" t="str">
            <v>Motobomba  Electrica 3,5 HP</v>
          </cell>
        </row>
        <row r="151">
          <cell r="A151" t="str">
            <v>Motobomba a gasolina BARNES 6,5 HP</v>
          </cell>
        </row>
        <row r="152">
          <cell r="A152" t="str">
            <v>Orinal Mediano. (Incluye Griferia antivandalica push orinal. Para orinal Mediano) de CORONAo similar</v>
          </cell>
        </row>
        <row r="153">
          <cell r="A153" t="str">
            <v xml:space="preserve">ORINAL PEQUEÑO CON GRIFERIA ANTIVANDALICA TIPO PUSH </v>
          </cell>
        </row>
        <row r="154">
          <cell r="A154" t="str">
            <v>Pegacor Blanco x 25Kg</v>
          </cell>
        </row>
        <row r="155">
          <cell r="A155" t="str">
            <v>Piedras CICLOPEO</v>
          </cell>
        </row>
        <row r="156">
          <cell r="A156" t="str">
            <v>Piedras  (Gaviones)</v>
          </cell>
        </row>
        <row r="157">
          <cell r="A157" t="str">
            <v>Pintura anticorrosiva gris</v>
          </cell>
        </row>
        <row r="158">
          <cell r="A158" t="str">
            <v xml:space="preserve">Pintura Coraza  </v>
          </cell>
        </row>
        <row r="159">
          <cell r="A159" t="str">
            <v>Pintura Epoxica - demarcacion canchas</v>
          </cell>
        </row>
        <row r="160">
          <cell r="A160" t="str">
            <v>Pintura vinilo  T1</v>
          </cell>
        </row>
        <row r="161">
          <cell r="A161" t="str">
            <v>Pintura vinilo  T2</v>
          </cell>
        </row>
        <row r="162">
          <cell r="A162" t="str">
            <v>Pintura vinilo  T3</v>
          </cell>
        </row>
        <row r="163">
          <cell r="A163" t="str">
            <v>Planchón ordinario 3 mt</v>
          </cell>
        </row>
        <row r="164">
          <cell r="A164" t="str">
            <v>Polietileno C-4</v>
          </cell>
        </row>
        <row r="165">
          <cell r="A165" t="str">
            <v>Polietileno C-6</v>
          </cell>
        </row>
        <row r="166">
          <cell r="A166" t="str">
            <v>Portacandado de 3"</v>
          </cell>
        </row>
        <row r="167">
          <cell r="A167" t="str">
            <v>Portico Metalico multifuncional  Fijo (Futbol -Baloncesto,Inc Pintura e instalación) 2 un.</v>
          </cell>
        </row>
        <row r="168">
          <cell r="A168" t="str">
            <v>Poste para cerramiento (prefab en concreto)</v>
          </cell>
        </row>
        <row r="169">
          <cell r="A169" t="str">
            <v>Puerta madera Econ. 1,90 x 0,80 (Inc Marco , Cerradura, Bisagras)</v>
          </cell>
        </row>
        <row r="170">
          <cell r="A170" t="str">
            <v>Puntilla de 2" c.c</v>
          </cell>
        </row>
        <row r="171">
          <cell r="A171" t="str">
            <v>Puntillas de 2 ½"</v>
          </cell>
        </row>
        <row r="172">
          <cell r="A172" t="str">
            <v>Puntillas de 2"</v>
          </cell>
        </row>
        <row r="173">
          <cell r="A173" t="str">
            <v>Punto electrico. Econ</v>
          </cell>
        </row>
        <row r="174">
          <cell r="A174" t="str">
            <v>Punto Hidraul 1/2". Econ</v>
          </cell>
        </row>
        <row r="175">
          <cell r="A175" t="str">
            <v>Punto Sanitario 2". Econ</v>
          </cell>
        </row>
        <row r="176">
          <cell r="A176" t="str">
            <v>Punto Sanitario 4". Econ</v>
          </cell>
        </row>
        <row r="177">
          <cell r="A177" t="str">
            <v>Recebo</v>
          </cell>
        </row>
        <row r="178">
          <cell r="A178" t="str">
            <v>Recebo de Rio</v>
          </cell>
        </row>
        <row r="179">
          <cell r="A179" t="str">
            <v>REJILLA  PLASTICA 3x2. , CON SOSCO</v>
          </cell>
        </row>
        <row r="180">
          <cell r="A180" t="str">
            <v>Resina Epóxica G-5 (cartucho de 22 Oz) o similar de igual o superior calidad</v>
          </cell>
        </row>
        <row r="181">
          <cell r="A181" t="str">
            <v>ROSETA PORCELANA</v>
          </cell>
        </row>
        <row r="182">
          <cell r="A182" t="str">
            <v>Sanitario Adriatico.(Incluye Valvula antivandalica para sanitario discapacitados Adriatico.  Referencia: 751270001) de CORONAo similar</v>
          </cell>
        </row>
        <row r="183">
          <cell r="A183" t="str">
            <v>Sanitario Baltico.(Incluye Valvula antivandalica para sanitario Baltico. Referencia: 751270001)de CORONA o similar</v>
          </cell>
        </row>
        <row r="184">
          <cell r="A184" t="str">
            <v>Sanitario Infantil Inc Griferia</v>
          </cell>
        </row>
        <row r="185">
          <cell r="A185" t="str">
            <v>Sanitario Infantil KIDDY SINGLE (Incluye Valvula antivandalica para sanitario infantil.) de CORONAo similar</v>
          </cell>
        </row>
        <row r="186">
          <cell r="A186" t="str">
            <v>Sanitario Royal Inc Griferia</v>
          </cell>
        </row>
        <row r="187">
          <cell r="A187" t="str">
            <v>SANITARIO TZ ADRIATICA EP ANTIVANDALICA (GRIFERIA ANTIVANDALICA, ASIENTO SANITARIO, SISTEMA DE INSTALACION) ALTURA TZ 44 CM PARA DISCAPACITADOS</v>
          </cell>
        </row>
        <row r="188">
          <cell r="A188" t="str">
            <v>SANITARIO TZ BALTICA 1,28 GPF CON (GRIFERIA ANTIVANDALICA, ASIENTO SANITARIO, SISTEMA DE INSTALACION) ALTURA TZ 36,8 CM ALTURA NORMAL</v>
          </cell>
        </row>
        <row r="189">
          <cell r="A189" t="str">
            <v>Sika 1</v>
          </cell>
        </row>
        <row r="190">
          <cell r="A190" t="str">
            <v>Sika 101</v>
          </cell>
        </row>
        <row r="191">
          <cell r="A191" t="str">
            <v>Sika Blinda Boquilla *10</v>
          </cell>
        </row>
        <row r="192">
          <cell r="A192" t="str">
            <v>Sika Chapdur</v>
          </cell>
        </row>
        <row r="193">
          <cell r="A193" t="str">
            <v>SikaSet (Acelerante) 4 Litros</v>
          </cell>
        </row>
        <row r="194">
          <cell r="A194" t="str">
            <v>Sikadur 30 3 Libras</v>
          </cell>
        </row>
        <row r="195">
          <cell r="A195" t="str">
            <v>Soldadura Canal d:80cm</v>
          </cell>
        </row>
        <row r="196">
          <cell r="A196" t="str">
            <v>Soldadura PVC Liquida de ¼</v>
          </cell>
        </row>
        <row r="197">
          <cell r="A197" t="str">
            <v>Tabla chapa ordinario 0.30x3 m</v>
          </cell>
        </row>
        <row r="198">
          <cell r="A198" t="str">
            <v>Tanque Plastico 500 Lt  + Griferia - Acuaviva</v>
          </cell>
        </row>
        <row r="199">
          <cell r="A199" t="str">
            <v>TAPA REGISTRO PLASTICO COLOR BLANCO 15X15</v>
          </cell>
        </row>
        <row r="200">
          <cell r="A200" t="str">
            <v>Teja Fibrocemento Eternit No 3 (L:91xA:92cm)</v>
          </cell>
        </row>
        <row r="201">
          <cell r="A201" t="str">
            <v>Teja Fibrocemento Eternit No 4 (L:122xA:92cm)</v>
          </cell>
        </row>
        <row r="202">
          <cell r="A202" t="str">
            <v>Teja Fibrocemento Eternit No 6 (L:183xA:92cm)</v>
          </cell>
        </row>
        <row r="203">
          <cell r="A203" t="str">
            <v>Teja Fibrocemento Eternit No 8 (L:244xA:92cm)</v>
          </cell>
        </row>
        <row r="204">
          <cell r="A204" t="str">
            <v>Teja sin Traslapo galv. Pint. Cal 24</v>
          </cell>
        </row>
        <row r="205">
          <cell r="A205" t="str">
            <v>Teja sin Traslapo GRADO 40 de Acesco ,Panel 2" ref: RAL 9006 (ancho util 450mm) Doble (Aislamiento en icopor)</v>
          </cell>
        </row>
        <row r="206">
          <cell r="A206" t="str">
            <v xml:space="preserve">Teja sin Traslapo GRADO 40 de Acesco ,Panel 2" ref: RAL 9006 (ancho util 450mm) Sencilla </v>
          </cell>
        </row>
        <row r="207">
          <cell r="A207" t="str">
            <v>Teja Zinc Ondulada Acesco 3,048x0,80 de Acesco</v>
          </cell>
        </row>
        <row r="208">
          <cell r="A208" t="str">
            <v>Thinner  21102 -pintuco  CUÑETE</v>
          </cell>
        </row>
        <row r="209">
          <cell r="A209" t="str">
            <v>TOMA DE 20 AMP. CODELCA</v>
          </cell>
        </row>
        <row r="210">
          <cell r="A210" t="str">
            <v>TOMA SENCILLA AVE 606</v>
          </cell>
        </row>
        <row r="211">
          <cell r="A211" t="str">
            <v>Tornillo anclaje Cabeza expansiva Tipo Hilti o similar</v>
          </cell>
        </row>
        <row r="212">
          <cell r="A212" t="str">
            <v>Tornillo para estructura</v>
          </cell>
        </row>
        <row r="213">
          <cell r="A213" t="str">
            <v xml:space="preserve">Toxement 1" </v>
          </cell>
        </row>
        <row r="214">
          <cell r="A214" t="str">
            <v>TRANSOFRMADOR TRIFASICO 45 KVA</v>
          </cell>
        </row>
        <row r="215">
          <cell r="A215" t="str">
            <v>Triturado de 3/4</v>
          </cell>
        </row>
        <row r="216">
          <cell r="A216" t="str">
            <v xml:space="preserve">TUBO 3" CONDUIT </v>
          </cell>
        </row>
        <row r="217">
          <cell r="A217" t="str">
            <v>Tubo de 2" AN x 6mt</v>
          </cell>
        </row>
        <row r="218">
          <cell r="A218" t="str">
            <v xml:space="preserve">Tubo de gres de 4"x1 mts    </v>
          </cell>
        </row>
        <row r="219">
          <cell r="A219" t="str">
            <v>Tubo Presión PVCP 1/2" x 6mts</v>
          </cell>
        </row>
        <row r="220">
          <cell r="A220" t="str">
            <v>TUBO PVC CONDUIT 1/2"    (3ML)</v>
          </cell>
        </row>
        <row r="221">
          <cell r="A221" t="str">
            <v>TUBO PVC CONDUIT 3/4"    (3ML)</v>
          </cell>
        </row>
        <row r="222">
          <cell r="A222" t="str">
            <v xml:space="preserve">TUBO PVCP RDE 13.5 1/2"  </v>
          </cell>
        </row>
        <row r="223">
          <cell r="A223" t="str">
            <v>VALVULA/REGISTRO RW 1/2"</v>
          </cell>
        </row>
        <row r="224">
          <cell r="A224" t="str">
            <v>Vara base prom.= 7 cm  (clavo)</v>
          </cell>
        </row>
        <row r="225">
          <cell r="A225" t="str">
            <v>Vara de clavo</v>
          </cell>
        </row>
      </sheetData>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APUS"/>
      <sheetName val="PRESUPUESTO"/>
      <sheetName val="APUS A IMPRIMIR"/>
      <sheetName val="MEMORIA DE CALCULO IMPR"/>
      <sheetName val="M.O."/>
      <sheetName val="Cantidades"/>
      <sheetName val="Resumen del escenario"/>
      <sheetName val="IE"/>
    </sheetNames>
    <sheetDataSet>
      <sheetData sheetId="0">
        <row r="6">
          <cell r="C6" t="str">
            <v>I.E. Gallardo</v>
          </cell>
        </row>
      </sheetData>
      <sheetData sheetId="1"/>
      <sheetData sheetId="2">
        <row r="11">
          <cell r="A11">
            <v>1.1000000000000001</v>
          </cell>
        </row>
      </sheetData>
      <sheetData sheetId="3"/>
      <sheetData sheetId="4"/>
      <sheetData sheetId="5"/>
      <sheetData sheetId="6">
        <row r="56">
          <cell r="L56" t="str">
            <v>#3</v>
          </cell>
        </row>
        <row r="57">
          <cell r="L57" t="str">
            <v>#4</v>
          </cell>
        </row>
        <row r="58">
          <cell r="L58" t="str">
            <v>#5</v>
          </cell>
        </row>
        <row r="59">
          <cell r="L59" t="str">
            <v>#6</v>
          </cell>
        </row>
        <row r="60">
          <cell r="L60" t="str">
            <v>#7</v>
          </cell>
        </row>
        <row r="61">
          <cell r="L61" t="str">
            <v>#8</v>
          </cell>
        </row>
      </sheetData>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CANT.5921"/>
      <sheetName val="ACTA COMPARATIVA"/>
      <sheetName val="CANT_5921"/>
      <sheetName val="ACTA_COMPARATIVA"/>
    </sheetNames>
    <sheetDataSet>
      <sheetData sheetId="0" refreshError="1"/>
      <sheetData sheetId="1" refreshError="1"/>
      <sheetData sheetId="2" refreshError="1"/>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dem_poz"/>
      <sheetName val="SUMA_TUB"/>
      <sheetName val="VILLA_SAGRARIO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OFERTA ECONOMICA"/>
      <sheetName val="Hoja7"/>
      <sheetName val="PRESUPUESTO CONTRATO"/>
      <sheetName val="FP"/>
      <sheetName val="MDO"/>
      <sheetName val="EQ"/>
      <sheetName val="MAT"/>
      <sheetName val="TTE"/>
      <sheetName val="BASE "/>
      <sheetName val="1.1"/>
      <sheetName val="1.2"/>
      <sheetName val="1.3"/>
      <sheetName val="2.1"/>
      <sheetName val="2.2"/>
      <sheetName val="2.3"/>
      <sheetName val="2.4"/>
      <sheetName val="2.5"/>
      <sheetName val="2.6"/>
      <sheetName val="2.7"/>
      <sheetName val="2.8"/>
      <sheetName val="2.9"/>
      <sheetName val="2.10"/>
      <sheetName val="APU 1,1"/>
      <sheetName val="APU 1,2"/>
      <sheetName val="APU 2,1"/>
      <sheetName val="APU 2,2"/>
      <sheetName val="APU 2,3"/>
      <sheetName val="APU 2,4"/>
      <sheetName val="APU 2,5"/>
      <sheetName val="APU 2,6"/>
      <sheetName val="APU 2,7"/>
      <sheetName val="APU 2,8"/>
      <sheetName val="APU 2,9"/>
      <sheetName val="APU 2,10"/>
    </sheetNames>
    <sheetDataSet>
      <sheetData sheetId="0">
        <row r="29">
          <cell r="K29">
            <v>2157002468.1999998</v>
          </cell>
        </row>
      </sheetData>
      <sheetData sheetId="1" refreshError="1"/>
      <sheetData sheetId="2" refreshError="1"/>
      <sheetData sheetId="3" refreshError="1"/>
      <sheetData sheetId="4" refreshError="1"/>
      <sheetData sheetId="5">
        <row r="6">
          <cell r="A6" t="str">
            <v xml:space="preserve">AUXILIAR DE OBRA </v>
          </cell>
          <cell r="B6" t="str">
            <v>jr</v>
          </cell>
          <cell r="C6">
            <v>38667.39</v>
          </cell>
          <cell r="D6">
            <v>60761.94</v>
          </cell>
        </row>
        <row r="7">
          <cell r="A7" t="str">
            <v xml:space="preserve">OFICIAL OBRA </v>
          </cell>
          <cell r="B7" t="str">
            <v>jr</v>
          </cell>
          <cell r="C7">
            <v>66390.710000000006</v>
          </cell>
          <cell r="D7">
            <v>104326.36</v>
          </cell>
        </row>
        <row r="8">
          <cell r="A8" t="str">
            <v>PALETEROS</v>
          </cell>
          <cell r="B8" t="str">
            <v>jr</v>
          </cell>
          <cell r="C8">
            <v>38667.39</v>
          </cell>
          <cell r="D8">
            <v>42179.07</v>
          </cell>
        </row>
      </sheetData>
      <sheetData sheetId="6">
        <row r="6">
          <cell r="A6" t="str">
            <v>Herrramienta y Equipo Menor (5% MDO)</v>
          </cell>
          <cell r="B6" t="str">
            <v xml:space="preserve"> % </v>
          </cell>
        </row>
        <row r="7">
          <cell r="A7" t="str">
            <v>BULLDOZER TIPO D-6 O SIMILAR</v>
          </cell>
          <cell r="B7" t="str">
            <v>hr</v>
          </cell>
          <cell r="C7">
            <v>140713.49</v>
          </cell>
        </row>
        <row r="8">
          <cell r="A8" t="str">
            <v>CARROTANQUE</v>
          </cell>
          <cell r="B8" t="str">
            <v>hr</v>
          </cell>
          <cell r="C8">
            <v>72167</v>
          </cell>
        </row>
        <row r="9">
          <cell r="A9" t="str">
            <v xml:space="preserve">CILINDRO NEUMÁTICO Entre 6 y 15 Ton potencia min 70 hp.  </v>
          </cell>
          <cell r="B9" t="str">
            <v>hr</v>
          </cell>
          <cell r="C9">
            <v>127428</v>
          </cell>
        </row>
        <row r="10">
          <cell r="A10" t="str">
            <v>COMPRESOR</v>
          </cell>
          <cell r="B10" t="str">
            <v>hr</v>
          </cell>
          <cell r="C10">
            <v>53910</v>
          </cell>
        </row>
        <row r="11">
          <cell r="A11" t="str">
            <v>IRRIGADOR</v>
          </cell>
          <cell r="B11" t="str">
            <v>hr</v>
          </cell>
          <cell r="C11">
            <v>90261</v>
          </cell>
        </row>
        <row r="12">
          <cell r="A12" t="str">
            <v>MOTONIVELADORA POTENCIA MINIMA 120 HP Y MAX 215 HP</v>
          </cell>
          <cell r="B12" t="str">
            <v>hr</v>
          </cell>
          <cell r="C12">
            <v>145424</v>
          </cell>
        </row>
        <row r="13">
          <cell r="A13" t="str">
            <v>RETROEXCAVADORA 320 o SIMILAR</v>
          </cell>
          <cell r="B13" t="str">
            <v>hr</v>
          </cell>
          <cell r="C13">
            <v>143288</v>
          </cell>
        </row>
        <row r="14">
          <cell r="A14" t="str">
            <v>RETROEXCAVADORA JD-510 O SIMILAR</v>
          </cell>
          <cell r="B14" t="str">
            <v>hr</v>
          </cell>
          <cell r="C14">
            <v>82009</v>
          </cell>
        </row>
        <row r="15">
          <cell r="A15" t="str">
            <v>TERMINADORA DE ASFALTO POTENCIA 174 H.P</v>
          </cell>
          <cell r="B15" t="str">
            <v>hr</v>
          </cell>
          <cell r="C15">
            <v>224940</v>
          </cell>
        </row>
        <row r="16">
          <cell r="A16" t="str">
            <v>VIBRADOR DE CONCRETO</v>
          </cell>
          <cell r="B16" t="str">
            <v>hr</v>
          </cell>
          <cell r="C16">
            <v>9248</v>
          </cell>
        </row>
        <row r="17">
          <cell r="A17" t="str">
            <v>VIBROCOMPACTADOR CA-15 O SIMILAR</v>
          </cell>
          <cell r="B17" t="str">
            <v>hr</v>
          </cell>
          <cell r="C17">
            <v>83419</v>
          </cell>
        </row>
      </sheetData>
      <sheetData sheetId="7">
        <row r="6">
          <cell r="A6" t="str">
            <v>ACERO 60000 PSI</v>
          </cell>
        </row>
        <row r="7">
          <cell r="A7" t="str">
            <v>ALAMBRE NEGRO NO. 18</v>
          </cell>
        </row>
        <row r="8">
          <cell r="A8" t="str">
            <v>ASFALTO 60/70+ADITIVO</v>
          </cell>
        </row>
        <row r="9">
          <cell r="A9" t="str">
            <v>CONCRETO 1:2:2 24.5 MPa (3500 PSI)</v>
          </cell>
        </row>
        <row r="10">
          <cell r="A10" t="str">
            <v>EMULSION CRL-1H</v>
          </cell>
        </row>
        <row r="11">
          <cell r="A11" t="str">
            <v>FORMALETA PARA LOSAS PAVIMENTO RIGIDO</v>
          </cell>
        </row>
        <row r="12">
          <cell r="A12" t="str">
            <v>MATERIAL DE BASE GRANULAR</v>
          </cell>
        </row>
        <row r="13">
          <cell r="A13" t="str">
            <v>MATERIAL DE SUB-BASE GRANULAR No. 4 SBG-4</v>
          </cell>
        </row>
        <row r="14">
          <cell r="A14" t="str">
            <v>MEZCLA ASFALTICA MDC-2 EN PLANTA</v>
          </cell>
        </row>
        <row r="15">
          <cell r="A15" t="str">
            <v>MORTERO 1:3</v>
          </cell>
        </row>
        <row r="16">
          <cell r="A16" t="str">
            <v>SARDINEL PREFABRICADO A-10</v>
          </cell>
        </row>
        <row r="17">
          <cell r="A17" t="str">
            <v>SEGUETA</v>
          </cell>
        </row>
        <row r="18">
          <cell r="A18" t="str">
            <v>SEÑALIZACION</v>
          </cell>
        </row>
      </sheetData>
      <sheetData sheetId="8">
        <row r="6">
          <cell r="A6" t="str">
            <v xml:space="preserve">TRANSPORTE DE MATERIAL PROVENIENTE DE EXCAVACIÓN </v>
          </cell>
        </row>
        <row r="7">
          <cell r="A7" t="str">
            <v>TRANSPORTE DE MATERIAL GRANULAR</v>
          </cell>
        </row>
        <row r="8">
          <cell r="A8" t="str">
            <v>TRANSPORTE DE MATERIAL ASFALTICO</v>
          </cell>
        </row>
        <row r="9">
          <cell r="A9" t="str">
            <v>TRANSPORTE DE SOBRANTES CONCRETO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TARIFAS"/>
      <sheetName val="Personalizar"/>
      <sheetName val="2103mar "/>
      <sheetName val="A. P. U."/>
      <sheetName val="Insumos"/>
      <sheetName val="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Insum"/>
      <sheetName val="Presupuesto remoción de derrumb"/>
      <sheetName val="COSTOS OFICINA"/>
      <sheetName val="COSTOS CAMPAMENTO"/>
      <sheetName val="1.01 "/>
      <sheetName val="1.04 fiinal"/>
      <sheetName val="1.06"/>
      <sheetName val="NP-56-1 "/>
      <sheetName val="NP-58-1"/>
      <sheetName val="2.01"/>
      <sheetName val="2.01SGR"/>
      <sheetName val="2.02"/>
      <sheetName val="2.04"/>
      <sheetName val="2.04SGR"/>
      <sheetName val="NP-53-2"/>
      <sheetName val="NP-55-2"/>
      <sheetName val="NP-55 SGR"/>
      <sheetName val="NP-56-2 VIA"/>
      <sheetName val="NP-56-2 SGR"/>
      <sheetName val="NP-58-2"/>
      <sheetName val="NP-10-2 RELLENO"/>
      <sheetName val="NP-70-2 FILTRO"/>
      <sheetName val="NP-81-2 SOLADO"/>
      <sheetName val="3.01 "/>
      <sheetName val="3.02"/>
      <sheetName val="3.03 PORTERIA "/>
      <sheetName val="3.04 (2)"/>
      <sheetName val="3.05-CORR"/>
      <sheetName val="3.06 (2)"/>
      <sheetName val="3.07 (2)"/>
      <sheetName val="3.09-CORR"/>
      <sheetName val="NP-23-3 (2)"/>
      <sheetName val="NP-24-3 (2)"/>
      <sheetName val="NP-26-3 (2)"/>
      <sheetName val="NP-27-3 (2)"/>
      <sheetName val="NP-59-3 (2)"/>
      <sheetName val="NP-60 (2)"/>
      <sheetName val="NP-61 (2)"/>
      <sheetName val="4.01aun no "/>
      <sheetName val="4.02aun no"/>
      <sheetName val="NP-07-4"/>
      <sheetName val="NP-53-4"/>
      <sheetName val="NP-53-4."/>
      <sheetName val="NP70-5 (2)"/>
      <sheetName val="NP70-5"/>
      <sheetName val="NP63-5"/>
      <sheetName val="NP62-5-corregida"/>
      <sheetName val="Circuit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row>
        <row r="4">
          <cell r="A4" t="str">
            <v>ACPM</v>
          </cell>
        </row>
        <row r="5">
          <cell r="A5" t="str">
            <v>ACERO 37000 PSI</v>
          </cell>
        </row>
        <row r="6">
          <cell r="A6" t="str">
            <v>ACERO 60000 PSI</v>
          </cell>
        </row>
        <row r="7">
          <cell r="A7" t="str">
            <v>ACERO A-36 PARA ESTRUCTURA METALICA</v>
          </cell>
        </row>
        <row r="8">
          <cell r="A8" t="str">
            <v>ADITIVO (RETARDANTE PLASTIFICANTE Y REDUCTOR DE FRAGUADO</v>
          </cell>
        </row>
        <row r="9">
          <cell r="A9" t="str">
            <v xml:space="preserve">ADOQUIN CONCRETO VEHIC.10X20X8.0 </v>
          </cell>
        </row>
        <row r="10">
          <cell r="A10" t="str">
            <v>ADOQUIN CONCRETO VEHIC.10X20X8.0 COLOR</v>
          </cell>
        </row>
        <row r="11">
          <cell r="A11" t="str">
            <v>AGREGADO PETREO</v>
          </cell>
        </row>
        <row r="12">
          <cell r="A12" t="str">
            <v>AGREGADO PETREO PARA MEZCLA ASFALTICA</v>
          </cell>
        </row>
        <row r="13">
          <cell r="A13" t="str">
            <v>AGREGADO PETREO PARA TSD</v>
          </cell>
        </row>
        <row r="14">
          <cell r="A14" t="str">
            <v>AGREGADO PETREO PARA TSS</v>
          </cell>
        </row>
        <row r="15">
          <cell r="A15" t="str">
            <v>AGREGADO PETREO PARA TST</v>
          </cell>
        </row>
        <row r="16">
          <cell r="A16" t="str">
            <v>AGREGADO SELECCIONADO</v>
          </cell>
        </row>
        <row r="17">
          <cell r="A17" t="str">
            <v>AGREGADO TIPO LA-1 (LECHADAS)</v>
          </cell>
        </row>
        <row r="18">
          <cell r="A18" t="str">
            <v>AGREGADO TIPO LA-2 (LECHADAS)</v>
          </cell>
        </row>
        <row r="19">
          <cell r="A19" t="str">
            <v>AGREGADO TIPO LA-3 (LECHADAS)</v>
          </cell>
        </row>
        <row r="20">
          <cell r="A20" t="str">
            <v>AGREGADO TIPO LA-4 (LECHADAS)</v>
          </cell>
        </row>
        <row r="21">
          <cell r="A21" t="str">
            <v>AGUA</v>
          </cell>
        </row>
        <row r="22">
          <cell r="A22" t="str">
            <v>ALAMBRE DE PUAS CALIBRE 12.5</v>
          </cell>
        </row>
        <row r="23">
          <cell r="A23" t="str">
            <v>ALAMBRE GALVANIZADO # 13</v>
          </cell>
        </row>
        <row r="24">
          <cell r="A24" t="str">
            <v>ALAMBRE NEGRO No. 18</v>
          </cell>
        </row>
        <row r="25">
          <cell r="A25" t="str">
            <v>ALMOHADILLAS DE NEOPRENO DUREZA 60 (35CM*45CM*5CM CON 2 LAMINAS DE 3MM)</v>
          </cell>
        </row>
        <row r="26">
          <cell r="A26" t="str">
            <v>AMORTIGUADOR DEFENSA METALICA</v>
          </cell>
        </row>
        <row r="27">
          <cell r="A27" t="str">
            <v>ANFO</v>
          </cell>
        </row>
        <row r="28">
          <cell r="A28" t="str">
            <v>ANGULO DE  3"X3"X3/8"</v>
          </cell>
        </row>
        <row r="29">
          <cell r="A29" t="str">
            <v>ANTISOL BLANCO</v>
          </cell>
        </row>
        <row r="30">
          <cell r="A30" t="str">
            <v xml:space="preserve">ARBOL NATIVO H= 80-100CM </v>
          </cell>
        </row>
        <row r="31">
          <cell r="A31" t="str">
            <v>ARENA DE PEÑA</v>
          </cell>
        </row>
        <row r="32">
          <cell r="A32" t="str">
            <v>ARENA DE TRITURACION (SELLOS DE ARENA-AFALTO)</v>
          </cell>
        </row>
        <row r="33">
          <cell r="A33" t="str">
            <v>ARENA FINA PARA SELLO</v>
          </cell>
        </row>
        <row r="34">
          <cell r="A34" t="str">
            <v>ARENA LAVADA</v>
          </cell>
        </row>
        <row r="35">
          <cell r="A35" t="str">
            <v>ARMADURA GALVANIZADA</v>
          </cell>
        </row>
        <row r="36">
          <cell r="A36" t="str">
            <v>ASFALTITA</v>
          </cell>
        </row>
        <row r="37">
          <cell r="A37" t="str">
            <v>ASFALTO TIPO 90</v>
          </cell>
        </row>
        <row r="38">
          <cell r="A38" t="str">
            <v>BARRAS DE TRANSFERENCIA DE CARGA</v>
          </cell>
        </row>
        <row r="39">
          <cell r="A39" t="str">
            <v>BIOMANTO</v>
          </cell>
        </row>
        <row r="40">
          <cell r="A40" t="str">
            <v>BOLSACRETO DE 1M3 1401</v>
          </cell>
        </row>
        <row r="41">
          <cell r="A41" t="str">
            <v>CABLE DE 1/2" (PARA ANCLAJES)</v>
          </cell>
        </row>
        <row r="42">
          <cell r="A42" t="str">
            <v>CABLE DE ACERO  D=1/2"</v>
          </cell>
        </row>
        <row r="43">
          <cell r="A43" t="str">
            <v>CABLE DE ACERO  D=3/8"</v>
          </cell>
        </row>
        <row r="44">
          <cell r="A44" t="str">
            <v>CABLE DE ACERO D=1"</v>
          </cell>
        </row>
        <row r="45">
          <cell r="A45" t="str">
            <v>CABLE DE ACERO D=1-1/2"</v>
          </cell>
        </row>
        <row r="46">
          <cell r="A46" t="str">
            <v>CABLE DE ACERO D=1-1/4"</v>
          </cell>
        </row>
        <row r="47">
          <cell r="A47" t="str">
            <v>CABLE DE ACERO D=1-1/8"</v>
          </cell>
        </row>
        <row r="48">
          <cell r="A48" t="str">
            <v>CABLE DE ACERO D=1-3/4"</v>
          </cell>
        </row>
        <row r="49">
          <cell r="A49" t="str">
            <v>CABLE DE ACERO D=1-5/8"</v>
          </cell>
        </row>
        <row r="50">
          <cell r="A50" t="str">
            <v>CABLE DE ACERO D=1-7/8"</v>
          </cell>
        </row>
        <row r="51">
          <cell r="A51" t="str">
            <v>CABLE DE ACERO D=2"</v>
          </cell>
        </row>
        <row r="52">
          <cell r="A52" t="str">
            <v>CABLE DE ACERO D=3/4"</v>
          </cell>
        </row>
        <row r="53">
          <cell r="A53" t="str">
            <v>CABLE DE ACERO D=5/8"</v>
          </cell>
        </row>
        <row r="54">
          <cell r="A54" t="str">
            <v>CAL</v>
          </cell>
        </row>
        <row r="55">
          <cell r="A55" t="str">
            <v>CAMISA METALICA</v>
          </cell>
        </row>
        <row r="56">
          <cell r="A56" t="str">
            <v>CAPTAFARO (en grado diamante)</v>
          </cell>
        </row>
        <row r="57">
          <cell r="A57" t="str">
            <v>CEMENTO ASFALTICO 80-100</v>
          </cell>
        </row>
        <row r="58">
          <cell r="A58" t="str">
            <v>CEMENTO ASFALTICO 60-70</v>
          </cell>
        </row>
        <row r="59">
          <cell r="A59" t="str">
            <v>CEMENTO GRIS</v>
          </cell>
        </row>
        <row r="60">
          <cell r="A60" t="str">
            <v>CEMENTO GRIS PORTLAND SACO DE 50 KILOS</v>
          </cell>
        </row>
        <row r="61">
          <cell r="A61" t="str">
            <v>CESPEDONES</v>
          </cell>
        </row>
        <row r="62">
          <cell r="A62" t="str">
            <v>CINTA DE ENMASCARAR 1"</v>
          </cell>
        </row>
        <row r="63">
          <cell r="A63" t="str">
            <v>CINTA FLEXIBLE PARA SELLO DE JUNTAS</v>
          </cell>
        </row>
        <row r="64">
          <cell r="A64" t="str">
            <v>CINTA SIKA  PVC  O= 0.22</v>
          </cell>
        </row>
        <row r="65">
          <cell r="A65" t="str">
            <v>CONCRETO 1500 PSI PREMEZCLADO</v>
          </cell>
        </row>
        <row r="66">
          <cell r="A66" t="str">
            <v>CONCRETO 3500 PSI PREMEZCLADO</v>
          </cell>
        </row>
        <row r="67">
          <cell r="A67" t="str">
            <v>CONCRETO CLASE A (5000 PSI) PREMEZCLADO</v>
          </cell>
        </row>
        <row r="68">
          <cell r="A68" t="str">
            <v>CONCRETO CLASE B (4500 PSI) PREMEZCLADO</v>
          </cell>
        </row>
        <row r="69">
          <cell r="A69" t="str">
            <v>CONCRETO CLASE C (4000 PSI) PREMEZCLADO</v>
          </cell>
        </row>
        <row r="70">
          <cell r="A70" t="str">
            <v>CONCRETO CLASE D (3000 PSI) PREMEZCLADO</v>
          </cell>
        </row>
        <row r="71">
          <cell r="A71" t="str">
            <v>CONCRETO CLASE E (2500 PSI) PREMEZCLADO</v>
          </cell>
        </row>
        <row r="72">
          <cell r="A72" t="str">
            <v>CONCRETO CLASE F (2000 PSI) PREMEZCLADO</v>
          </cell>
        </row>
        <row r="73">
          <cell r="A73" t="str">
            <v xml:space="preserve">CONCRETO FLUIDO 3000 PSI PREMEZCLADO </v>
          </cell>
        </row>
        <row r="74">
          <cell r="A74" t="str">
            <v>CONO DE SEÑALIZACION H=45 CM CON CINTA REFLECTIVA</v>
          </cell>
        </row>
        <row r="75">
          <cell r="A75" t="str">
            <v>CONO DE SEÑALIZACION H=75 CM CON CINTA REFLECTIVA</v>
          </cell>
        </row>
        <row r="76">
          <cell r="A76" t="str">
            <v>CORDON DE FONDO PARA SELLO DE JUNTAS</v>
          </cell>
        </row>
        <row r="77">
          <cell r="A77" t="str">
            <v>CORDON DETONANTE</v>
          </cell>
        </row>
        <row r="78">
          <cell r="A78" t="str">
            <v>CRUDO DE CASTILLA</v>
          </cell>
        </row>
        <row r="79">
          <cell r="A79" t="str">
            <v>CUÑAS PARA EL TENSIONAMIENTO</v>
          </cell>
        </row>
        <row r="80">
          <cell r="A80" t="str">
            <v>DEFENSA METALICA  CURVA (3.81M)  CALIBRE 12``</v>
          </cell>
        </row>
        <row r="81">
          <cell r="A81" t="str">
            <v>DEFENSA METALICA  RECTA (3.81M) CALIBRE 12``</v>
          </cell>
        </row>
        <row r="82">
          <cell r="A82" t="str">
            <v>DERECHOS DE EXPLOTACIÓN Y O DISPOSICIÓN DE MATERIALES</v>
          </cell>
        </row>
        <row r="83">
          <cell r="A83" t="str">
            <v>DETONADOR</v>
          </cell>
        </row>
        <row r="84">
          <cell r="A84" t="str">
            <v>DISOLVENTE PINTURA</v>
          </cell>
        </row>
        <row r="85">
          <cell r="A85" t="str">
            <v>DUCTO PARA TENSIONAMIENTO</v>
          </cell>
        </row>
        <row r="86">
          <cell r="A86" t="str">
            <v>ELASTOMERO</v>
          </cell>
        </row>
        <row r="87">
          <cell r="A87" t="str">
            <v>EMULSION CRL-1</v>
          </cell>
        </row>
        <row r="88">
          <cell r="A88" t="str">
            <v>EMULSION CRL-1H, TIPO LA-1</v>
          </cell>
        </row>
        <row r="89">
          <cell r="A89" t="str">
            <v>EMULSION CRL-1H, TIPO LA-2</v>
          </cell>
        </row>
        <row r="90">
          <cell r="A90" t="str">
            <v>EMULSION CRL-1H, TIPO LA-3</v>
          </cell>
        </row>
        <row r="91">
          <cell r="A91" t="str">
            <v>EMULSION CRL-1H, TIPO LA-4</v>
          </cell>
        </row>
        <row r="92">
          <cell r="A92" t="str">
            <v>EMULSION CRL-1HM, TIPO LA-1</v>
          </cell>
        </row>
        <row r="93">
          <cell r="A93" t="str">
            <v>EMULSION CRL-1HM, TIPO LA-2</v>
          </cell>
        </row>
        <row r="94">
          <cell r="A94" t="str">
            <v>EMULSION CRL-1HM, TIPO LA-3</v>
          </cell>
        </row>
        <row r="95">
          <cell r="A95" t="str">
            <v>EMULSION CRL-1HM, TIPO LA-4</v>
          </cell>
        </row>
        <row r="96">
          <cell r="A96" t="str">
            <v xml:space="preserve">EMULSION CRR-1 </v>
          </cell>
        </row>
        <row r="97">
          <cell r="A97" t="str">
            <v>EMULSION CRR-2</v>
          </cell>
        </row>
        <row r="98">
          <cell r="A98" t="str">
            <v>ESTACA EN MADERA L=.4 m</v>
          </cell>
        </row>
        <row r="99">
          <cell r="A99" t="str">
            <v>ESTACAS DE GUADUA (para empradizacion)</v>
          </cell>
        </row>
        <row r="100">
          <cell r="A100" t="str">
            <v>ESTACAS, PINTURA, TACHUELAS, HILO (CARRETERAS)</v>
          </cell>
        </row>
        <row r="101">
          <cell r="A101" t="str">
            <v>ESTOPEROL D=10 CM  H=2.5 CM</v>
          </cell>
        </row>
        <row r="102">
          <cell r="A102" t="str">
            <v>EXPLOSIVOS 75%</v>
          </cell>
        </row>
        <row r="103">
          <cell r="A103" t="str">
            <v>FORMALETA</v>
          </cell>
        </row>
        <row r="104">
          <cell r="A104" t="str">
            <v>FULMINANTE</v>
          </cell>
        </row>
        <row r="105">
          <cell r="A105" t="str">
            <v>FUNDENTE</v>
          </cell>
        </row>
        <row r="106">
          <cell r="A106" t="str">
            <v>GAS PROPANO</v>
          </cell>
        </row>
        <row r="107">
          <cell r="A107" t="str">
            <v>GASOLINA</v>
          </cell>
        </row>
        <row r="108">
          <cell r="A108" t="str">
            <v>GEOMALLA FORTGRID BX-25</v>
          </cell>
        </row>
        <row r="109">
          <cell r="A109" t="str">
            <v>GEOMALLA FORTGRID UX - 165</v>
          </cell>
        </row>
        <row r="110">
          <cell r="A110" t="str">
            <v>GEOMALLA FORTGRID UX -100</v>
          </cell>
        </row>
        <row r="111">
          <cell r="A111" t="str">
            <v>GEOTEXTIL NT 1600</v>
          </cell>
        </row>
        <row r="112">
          <cell r="A112" t="str">
            <v>GEOTEXTIL NT 1600 S</v>
          </cell>
        </row>
        <row r="113">
          <cell r="A113" t="str">
            <v>GEOTEXTIL NT 1800</v>
          </cell>
        </row>
        <row r="114">
          <cell r="A114" t="str">
            <v>GEOTEXTIL NT 1800 S</v>
          </cell>
        </row>
        <row r="115">
          <cell r="A115" t="str">
            <v>GEOTEXTIL NT 2000</v>
          </cell>
        </row>
        <row r="116">
          <cell r="A116" t="str">
            <v>GEOTEXTIL NT 2000 S</v>
          </cell>
        </row>
        <row r="117">
          <cell r="A117" t="str">
            <v>GEOTEXTIL NT 2500</v>
          </cell>
        </row>
        <row r="118">
          <cell r="A118" t="str">
            <v>GEOTEXTIL NT 2500 S</v>
          </cell>
        </row>
        <row r="119">
          <cell r="A119" t="str">
            <v>GEOTEXTIL NT 3000</v>
          </cell>
        </row>
        <row r="120">
          <cell r="A120" t="str">
            <v>GEOTEXTIL NT 3000 S</v>
          </cell>
        </row>
        <row r="121">
          <cell r="A121" t="str">
            <v>GEOTEXTIL NT 4000</v>
          </cell>
        </row>
        <row r="122">
          <cell r="A122" t="str">
            <v>GEOTEXTIL NT 4000 S</v>
          </cell>
        </row>
        <row r="123">
          <cell r="A123" t="str">
            <v>GEOTEXTIL NT 5000</v>
          </cell>
        </row>
        <row r="124">
          <cell r="A124" t="str">
            <v>GEOTEXTIL NT 5000 S</v>
          </cell>
        </row>
        <row r="125">
          <cell r="A125" t="str">
            <v>GEOTEXTIL NT 6000</v>
          </cell>
        </row>
        <row r="126">
          <cell r="A126" t="str">
            <v>GEOTEXTIL NT 6000 S</v>
          </cell>
        </row>
        <row r="127">
          <cell r="A127" t="str">
            <v>GEOTEXTIL NT 7000</v>
          </cell>
        </row>
        <row r="128">
          <cell r="A128" t="str">
            <v>GEOTEXTIL NT 7000 S</v>
          </cell>
        </row>
        <row r="129">
          <cell r="A129" t="str">
            <v>GEOTEXTIL NT REPAV 400</v>
          </cell>
        </row>
        <row r="130">
          <cell r="A130" t="str">
            <v>GEOTEXTIL NT REPAV 450</v>
          </cell>
        </row>
        <row r="131">
          <cell r="A131" t="str">
            <v>GEOTEXTIL T RESIST ULTIMA 30 SEPARACION CAPAS</v>
          </cell>
        </row>
        <row r="132">
          <cell r="A132" t="str">
            <v>GEOTEXTIL T RESIST ULTIMA 30 SUBDRENES</v>
          </cell>
        </row>
        <row r="133">
          <cell r="A133" t="str">
            <v>GEOTEXTIL T RESIST ULTIMA 40 PARA ESTABILIZACION CAPAS</v>
          </cell>
        </row>
        <row r="134">
          <cell r="A134" t="str">
            <v>GEOTEXTIL T RESIST ULTIMA 40 PARA SEPARACION CAPAS</v>
          </cell>
        </row>
        <row r="135">
          <cell r="A135" t="str">
            <v>GEOTEXTIL T RESIST ULTIMA 40 PARA SUBDRENES/FILTROS</v>
          </cell>
        </row>
        <row r="136">
          <cell r="A136" t="str">
            <v>GEOTEXTIL T RESIST ULTIMA 60 PARA ESTABILIZACION CAPAS</v>
          </cell>
        </row>
        <row r="137">
          <cell r="A137" t="str">
            <v>GEOTEXTIL T RESIST ULTIMA 60 PARA SEPARACION CAPAS</v>
          </cell>
        </row>
        <row r="138">
          <cell r="A138" t="str">
            <v>GEOTEXTIL T RESIST ULTIMA 60 SUBDRENES/FLITROS</v>
          </cell>
        </row>
        <row r="139">
          <cell r="A139" t="str">
            <v>GEOTEXTIL T RESIST ULTIMA 90 PARA DRENES /FILTROS</v>
          </cell>
        </row>
        <row r="140">
          <cell r="A140" t="str">
            <v>GEOTEXTIL T RESIST ULTIMA 90 PARA ESTABILIZACION CAPAS</v>
          </cell>
        </row>
        <row r="141">
          <cell r="A141" t="str">
            <v>GEOTEXTIL T RESIST ULTIMA 90 PARA SEPARACION CAPAS</v>
          </cell>
        </row>
        <row r="142">
          <cell r="A142" t="str">
            <v>GEOTEXTIL TEJIDO 1050</v>
          </cell>
        </row>
        <row r="143">
          <cell r="A143" t="str">
            <v>GEOTEXTIL TEJIDO 1400</v>
          </cell>
        </row>
        <row r="144">
          <cell r="A144" t="str">
            <v>GEOTEXTIL TEJIDO 1700</v>
          </cell>
        </row>
        <row r="145">
          <cell r="A145" t="str">
            <v>GEOTEXTIL TEJIDO 2100</v>
          </cell>
        </row>
        <row r="146">
          <cell r="A146" t="str">
            <v>GEOTEXTIL TEJIDO 2400</v>
          </cell>
        </row>
        <row r="147">
          <cell r="A147" t="str">
            <v>GEOTEXTIL TEJIDO 3000</v>
          </cell>
        </row>
        <row r="148">
          <cell r="A148" t="str">
            <v>GEOTEXTIL TEJIDO 4000</v>
          </cell>
        </row>
        <row r="149">
          <cell r="A149" t="str">
            <v>GEOTEXTIL TEJIDO 6000</v>
          </cell>
        </row>
        <row r="150">
          <cell r="A150" t="str">
            <v>GRAPA GALVANIZADA 1 1/4"</v>
          </cell>
        </row>
        <row r="151">
          <cell r="A151" t="str">
            <v>GRAVA TRITURADA 1/2"</v>
          </cell>
        </row>
        <row r="152">
          <cell r="A152" t="str">
            <v>GRAVA TRITURADA DE 3/4"</v>
          </cell>
        </row>
        <row r="153">
          <cell r="A153" t="str">
            <v>JUNTA SELLANTE GOMA ESPUMA</v>
          </cell>
        </row>
        <row r="154">
          <cell r="A154" t="str">
            <v>LADRILLO TOLETE COMUN</v>
          </cell>
        </row>
        <row r="155">
          <cell r="A155" t="str">
            <v>LECHADA PARA DUCTOS (TENSIONAMIENTO)</v>
          </cell>
        </row>
        <row r="156">
          <cell r="A156" t="str">
            <v>LIGA, MC - 70</v>
          </cell>
        </row>
        <row r="157">
          <cell r="A157" t="str">
            <v>LIMPIADOR 1/4 DE GALON</v>
          </cell>
        </row>
        <row r="158">
          <cell r="A158" t="str">
            <v xml:space="preserve">MADERA REPISA </v>
          </cell>
        </row>
        <row r="159">
          <cell r="A159" t="str">
            <v>MALLA ELECTROSOLDADA 15X15 4 MM</v>
          </cell>
        </row>
        <row r="160">
          <cell r="A160" t="str">
            <v>MALLA ESLABONADA CAL. 10 DE 2"X2"</v>
          </cell>
        </row>
        <row r="161">
          <cell r="A161" t="str">
            <v>MALLA GAVION TRIPLE TORSIÓN CAL. 13 (2M3)</v>
          </cell>
        </row>
        <row r="162">
          <cell r="A162" t="str">
            <v>MALLA PARA COLCHOGACIONES (4,00*2*0,5)</v>
          </cell>
        </row>
        <row r="163">
          <cell r="A163" t="str">
            <v>MANGUERA DE POLIETILENO DE 3"</v>
          </cell>
        </row>
        <row r="164">
          <cell r="A164" t="str">
            <v>MARCO REJILLA SUMIDERO DOBLE</v>
          </cell>
        </row>
        <row r="165">
          <cell r="A165" t="str">
            <v>MARCO REJILLA SUMIDERO SENCILLO</v>
          </cell>
        </row>
        <row r="166">
          <cell r="A166" t="str">
            <v>MATERIAL DE AFIRMADO DE LA ZONA</v>
          </cell>
        </row>
        <row r="167">
          <cell r="A167" t="str">
            <v>MATERIAL DE BASE DE LA ZONA</v>
          </cell>
        </row>
        <row r="168">
          <cell r="A168" t="str">
            <v>MATERIAL DE BASE NORMA INVIAS</v>
          </cell>
        </row>
        <row r="169">
          <cell r="A169" t="str">
            <v>MATERIAL DE SUB- BASE NORMA INVIAS</v>
          </cell>
        </row>
        <row r="170">
          <cell r="A170" t="str">
            <v>MATERIAL FILTRANTE 6"</v>
          </cell>
        </row>
        <row r="171">
          <cell r="A171" t="str">
            <v>MATERIAL FILTRANTE CANTO RODADO</v>
          </cell>
        </row>
        <row r="172">
          <cell r="A172" t="str">
            <v>MATERIAL SELECCIONADO PARA RELLENO</v>
          </cell>
        </row>
        <row r="173">
          <cell r="A173" t="str">
            <v>MECHA LENTA</v>
          </cell>
        </row>
        <row r="174">
          <cell r="A174" t="str">
            <v>MEZCLA DENSA EN CALIENTE MDC-1</v>
          </cell>
        </row>
        <row r="175">
          <cell r="A175" t="str">
            <v>MEZCLA DENSA EN CALIENTE MDC-2</v>
          </cell>
        </row>
        <row r="176">
          <cell r="A176" t="str">
            <v>MEZCLA DENSA EN CALIENTE MDC-3</v>
          </cell>
        </row>
        <row r="177">
          <cell r="A177" t="str">
            <v>MEZCLA DENSA EN FRIO MDF-1</v>
          </cell>
        </row>
        <row r="178">
          <cell r="A178" t="str">
            <v>MICROESFERAS REFLECTIVAS</v>
          </cell>
        </row>
        <row r="179">
          <cell r="A179" t="str">
            <v>MORTERO 1:2</v>
          </cell>
        </row>
        <row r="180">
          <cell r="A180" t="str">
            <v>MORTERO 1:3</v>
          </cell>
        </row>
        <row r="181">
          <cell r="A181" t="str">
            <v>MORTERO 1:3 IMPERMEABILIADO</v>
          </cell>
        </row>
        <row r="182">
          <cell r="A182" t="str">
            <v>MORTERO 1:4</v>
          </cell>
        </row>
        <row r="183">
          <cell r="A183" t="str">
            <v>MORTERO 1:5</v>
          </cell>
        </row>
        <row r="184">
          <cell r="A184" t="str">
            <v>NEOPRENO, DUREZA 75, E= 1/4``</v>
          </cell>
        </row>
        <row r="185">
          <cell r="A185" t="str">
            <v>PARAL EN MADERA ROLLIZA DE 3" (TABLESTACADOS)</v>
          </cell>
        </row>
        <row r="186">
          <cell r="A186" t="str">
            <v>PEGANTE EPOXICO DE DOS COMPONENTES</v>
          </cell>
        </row>
        <row r="187">
          <cell r="A187" t="str">
            <v>PIEDRA LAJA</v>
          </cell>
        </row>
        <row r="188">
          <cell r="A188" t="str">
            <v>PIEDRA PARA GAVIÓN</v>
          </cell>
        </row>
        <row r="189">
          <cell r="A189" t="str">
            <v>PIEDRA RAJÓN</v>
          </cell>
        </row>
        <row r="190">
          <cell r="A190" t="str">
            <v>PILOTES EN MADERA D= 15 CMS</v>
          </cell>
        </row>
        <row r="191">
          <cell r="A191" t="str">
            <v>PINTURA ACRILICA BASE, O BASE SOLVENTE, ESMALTE O SIMILAR</v>
          </cell>
        </row>
        <row r="192">
          <cell r="A192" t="str">
            <v>PINTURA ANTICORROSIVA</v>
          </cell>
        </row>
        <row r="193">
          <cell r="A193" t="str">
            <v>PINTURA ESMALTE</v>
          </cell>
        </row>
        <row r="194">
          <cell r="A194" t="str">
            <v>PINTUTRAFICO PLASTICO EN FRIO, INCLUYE MICROESFERAS</v>
          </cell>
        </row>
        <row r="195">
          <cell r="A195" t="str">
            <v>PLACA ACERO</v>
          </cell>
        </row>
        <row r="196">
          <cell r="A196" t="str">
            <v>PLATINA DE ACERO  2-5/8``X2-5/8``X3/8``</v>
          </cell>
        </row>
        <row r="197">
          <cell r="A197" t="str">
            <v>POSTE DE REFERENCIA EN CONCRETO INCLUYE PINTURA</v>
          </cell>
        </row>
        <row r="198">
          <cell r="A198" t="str">
            <v>POSTE DEFENSA METALICA (1.50M)</v>
          </cell>
        </row>
        <row r="199">
          <cell r="A199" t="str">
            <v>POSTE EN CONCRETO PREFABRICADO 10 X 10 CM X 1.80 M  210 KG/CM2</v>
          </cell>
        </row>
        <row r="200">
          <cell r="A200" t="str">
            <v>POSTE EN LAMINA DE ACERO CALIBRE 3/16" (1.80 M)</v>
          </cell>
        </row>
        <row r="201">
          <cell r="A201" t="str">
            <v>POSTE EN MADERA INMUNIZADA (H=1.80M)</v>
          </cell>
        </row>
        <row r="202">
          <cell r="A202" t="str">
            <v>PRENSACABLES DE HF. TIPO PESADO D=¾``</v>
          </cell>
        </row>
        <row r="203">
          <cell r="A203" t="str">
            <v>PRENSACABLES DE HF. TIPO PESADO D=1``</v>
          </cell>
        </row>
        <row r="204">
          <cell r="A204" t="str">
            <v>PRENSACABLES DE HF. TIPO PESADO D=1-¼``</v>
          </cell>
        </row>
        <row r="205">
          <cell r="A205" t="str">
            <v>PRENSACABLES DE HF. TIPO PESADO D=2``</v>
          </cell>
        </row>
        <row r="206">
          <cell r="A206" t="str">
            <v>PRENSACABLES DE HF. TIPO PESADO D=5/8``.</v>
          </cell>
        </row>
        <row r="207">
          <cell r="A207" t="str">
            <v>PRENSACABLES DE HF. TIPO PESADO D=7/8``</v>
          </cell>
        </row>
        <row r="208">
          <cell r="A208" t="str">
            <v>PUNTILLA</v>
          </cell>
        </row>
        <row r="209">
          <cell r="A209" t="str">
            <v>RESINA TERMOPLASTICA</v>
          </cell>
        </row>
        <row r="210">
          <cell r="A210" t="str">
            <v>SALIDA PVC 2 1/2"</v>
          </cell>
        </row>
        <row r="211">
          <cell r="A211" t="str">
            <v>SALIDA PVC 4"</v>
          </cell>
        </row>
        <row r="212">
          <cell r="A212" t="str">
            <v>SARDINEL PREFABRICADO</v>
          </cell>
        </row>
        <row r="213">
          <cell r="A213" t="str">
            <v>SELLO DE SILICONA O SELLADOR AUTONIVELANTE</v>
          </cell>
        </row>
        <row r="214">
          <cell r="A214" t="str">
            <v>SEMILLAS PARA EMPRADIZAR</v>
          </cell>
        </row>
        <row r="215">
          <cell r="A215" t="str">
            <v>SEÑAL (GRUPO 1). TABLERO EN LÁMINA GALVANIZADA DE 75CM*75CM, CALIBRE 16, REFLECTIVO TIPO 1. (INCLUYE POSTE)</v>
          </cell>
        </row>
        <row r="216">
          <cell r="A216" t="str">
            <v xml:space="preserve">SEÑAL (GRUPO 2). TABLERO EN LÁMINA GALVANIZADO DE 1,2M*0,4M, CALIBRE 16, REFLECTIVO TIPO 1. </v>
          </cell>
        </row>
        <row r="217">
          <cell r="A217" t="str">
            <v xml:space="preserve">SEÑAL (GRUPO 3 FERROCARRIL) (SP-54). TABLERO EN LÁMINA GALVANIZADO DE 2,4M*0,3M, CALIBRE 16, REFLECTIVO TIPO 1. </v>
          </cell>
        </row>
        <row r="218">
          <cell r="A218" t="str">
            <v>SEÑAL (GRUPO 4). TABLERO EN LÁMINA GALVANIZADO DE 60CM*75CM, CALIBRE 16, REFLECTIVO TIPO 1. (DELINEADOR DE CURVA HORIZONTAL)</v>
          </cell>
        </row>
        <row r="219">
          <cell r="A219" t="str">
            <v>SEÑAL (GRUPO 5). TABLERO EN LÁMINA GALVANIZADO DE 0,90M*1,13M, CALIBRE 16, REFLECTIVO TIPO 1. INCLUYE 2 POSTES</v>
          </cell>
        </row>
        <row r="220">
          <cell r="A220" t="str">
            <v>SEPARADOR NEW JERSEY BIDIRECC 1,5X0,6X1,1MT</v>
          </cell>
        </row>
        <row r="221">
          <cell r="A221" t="str">
            <v>SEPARADOR NEW JERSEY UNIDIRECC 1,5X0,6X1,1MT</v>
          </cell>
        </row>
        <row r="222">
          <cell r="A222" t="str">
            <v>SIKADUR 32</v>
          </cell>
        </row>
        <row r="223">
          <cell r="A223" t="str">
            <v>SOLDADURA 1/8 DE GALON</v>
          </cell>
        </row>
        <row r="224">
          <cell r="A224" t="str">
            <v>SOLDADURA L-70</v>
          </cell>
        </row>
        <row r="225">
          <cell r="A225" t="str">
            <v>SUPERPLASTIFICANTE SIKAMENT</v>
          </cell>
        </row>
        <row r="226">
          <cell r="A226" t="str">
            <v>TABLA BURRA 0.30X0.30X0.05</v>
          </cell>
        </row>
        <row r="227">
          <cell r="A227" t="str">
            <v xml:space="preserve">TABLESTACA DE MADERA ASERRADA (0.25X0.05X3.0) </v>
          </cell>
        </row>
        <row r="228">
          <cell r="A228" t="str">
            <v>TACHA REFLECTIVA</v>
          </cell>
        </row>
        <row r="229">
          <cell r="A229" t="str">
            <v xml:space="preserve">TAPON PVC RDE 21 DE 1" </v>
          </cell>
        </row>
        <row r="230">
          <cell r="A230" t="str">
            <v>TELA VERDE DE CERRAMIENTO (2.10 X 2.50)</v>
          </cell>
        </row>
        <row r="231">
          <cell r="A231" t="str">
            <v>TENSOR PARA CABLE DE ACERO D= 1``</v>
          </cell>
        </row>
        <row r="232">
          <cell r="A232" t="str">
            <v>TENSOR PARA CABLE DE ACERO D= 1-1/2``</v>
          </cell>
        </row>
        <row r="233">
          <cell r="A233" t="str">
            <v>TENSOR PARA CABLE DE ACERO D= 1-1/4``</v>
          </cell>
        </row>
        <row r="234">
          <cell r="A234" t="str">
            <v>TENSOR PARA CABLE DE ACERO D= 1-1/8``</v>
          </cell>
        </row>
        <row r="235">
          <cell r="A235" t="str">
            <v>TENSOR PARA CABLE DE ACERO D= 1-3/4``</v>
          </cell>
        </row>
        <row r="236">
          <cell r="A236" t="str">
            <v>TENSOR PARA CABLE DE ACERO D= 2``</v>
          </cell>
        </row>
        <row r="237">
          <cell r="A237" t="str">
            <v>TENSOR PARA CABLE DE ACERO D= 5/8``</v>
          </cell>
        </row>
        <row r="238">
          <cell r="A238" t="str">
            <v>TENSOR PARA CABLE DE ACERO D=3/4``</v>
          </cell>
        </row>
        <row r="239">
          <cell r="A239" t="str">
            <v>TERMINAL DEFENSA METALICA</v>
          </cell>
        </row>
        <row r="240">
          <cell r="A240" t="str">
            <v>TIERRA NEGRA ABONADA</v>
          </cell>
        </row>
        <row r="241">
          <cell r="A241" t="str">
            <v>TORNILLO DE UNION  DE 12  MM + TUERCA</v>
          </cell>
        </row>
        <row r="242">
          <cell r="A242" t="str">
            <v>TORNILLO PARA DEFENSA METALICA</v>
          </cell>
        </row>
        <row r="243">
          <cell r="A243" t="str">
            <v>TORÓN DE TENSIONAMIENTO 1/2" O 5/8"</v>
          </cell>
        </row>
        <row r="244">
          <cell r="A244" t="str">
            <v>TROMPETAS 12 TORONES TENSIONAMIENTO</v>
          </cell>
        </row>
        <row r="245">
          <cell r="A245" t="str">
            <v>TUBERIA CORRUGADA DE ACERO GALVANIZADO LAMINA MP68</v>
          </cell>
        </row>
        <row r="246">
          <cell r="A246" t="str">
            <v>TUBERIA DE CONCRETO REFORZADO 900 MM</v>
          </cell>
        </row>
        <row r="247">
          <cell r="A247" t="str">
            <v>TUBERIA DE CONCRETO SIMPLE 600 MM</v>
          </cell>
        </row>
        <row r="248">
          <cell r="A248" t="str">
            <v>TUBERIA GALVANIZADA DE 2"</v>
          </cell>
        </row>
        <row r="249">
          <cell r="A249" t="str">
            <v>TUBERIA GALVANIZADA DE 3"</v>
          </cell>
        </row>
        <row r="250">
          <cell r="A250" t="str">
            <v>TUBERIA GALVANIZADA DE 4"</v>
          </cell>
        </row>
        <row r="251">
          <cell r="A251" t="str">
            <v>TUBERÍA PVC   1" RDE 21  E.L.</v>
          </cell>
        </row>
        <row r="252">
          <cell r="A252" t="str">
            <v>TUBERÍA PVC   4" RDE 21 E.L.</v>
          </cell>
        </row>
        <row r="253">
          <cell r="A253" t="str">
            <v>TUBERÍA PVC  2 1/2" RDE 21  E.L.</v>
          </cell>
        </row>
        <row r="254">
          <cell r="A254" t="str">
            <v>TUBERIA PVC RIB STEEL NTC 4764 D=36"</v>
          </cell>
        </row>
        <row r="255">
          <cell r="A255" t="str">
            <v>TUBO METÁLICO AGUA NEGRA D= 2``, C. 0,80</v>
          </cell>
        </row>
        <row r="256">
          <cell r="A256" t="str">
            <v>TUBO SANITARIO PVC 3"</v>
          </cell>
        </row>
        <row r="257">
          <cell r="A257" t="str">
            <v>UNION PVC 1"</v>
          </cell>
        </row>
        <row r="258">
          <cell r="A258" t="str">
            <v>UNION PVC 2 1/2"</v>
          </cell>
        </row>
        <row r="259">
          <cell r="A259" t="str">
            <v>UNION PVC 4"</v>
          </cell>
        </row>
        <row r="260">
          <cell r="A260" t="str">
            <v>VARILLA DE 1/4"</v>
          </cell>
        </row>
        <row r="261">
          <cell r="A261" t="str">
            <v>-</v>
          </cell>
        </row>
      </sheetData>
      <sheetData sheetId="4">
        <row r="2">
          <cell r="A2" t="str">
            <v>Descripción</v>
          </cell>
        </row>
        <row r="3">
          <cell r="A3" t="str">
            <v>-</v>
          </cell>
        </row>
        <row r="4">
          <cell r="A4" t="str">
            <v>ASPERSOR MANUAL</v>
          </cell>
        </row>
        <row r="5">
          <cell r="A5" t="str">
            <v>BOMBA DE CONCRETO</v>
          </cell>
        </row>
        <row r="6">
          <cell r="A6" t="str">
            <v>BOMBA DE INYECCIÓN DE LECHADA</v>
          </cell>
        </row>
        <row r="7">
          <cell r="A7" t="str">
            <v>BOMBA PARA GATO DE TENSIONAMIENTO</v>
          </cell>
        </row>
        <row r="8">
          <cell r="A8" t="str">
            <v>BULDOZER D6</v>
          </cell>
        </row>
        <row r="9">
          <cell r="A9" t="str">
            <v>BULDOZER D8 (INCLUIDO RIPPER)</v>
          </cell>
        </row>
        <row r="10">
          <cell r="A10" t="str">
            <v>CALENTADOR A GAS</v>
          </cell>
        </row>
        <row r="11">
          <cell r="A11" t="str">
            <v>CAMIÓN DE SLURRY</v>
          </cell>
        </row>
        <row r="12">
          <cell r="A12" t="str">
            <v>CAMIONETA D-300</v>
          </cell>
        </row>
        <row r="13">
          <cell r="A13" t="str">
            <v>CARGADOR</v>
          </cell>
        </row>
        <row r="14">
          <cell r="A14" t="str">
            <v>CARGADOR 930</v>
          </cell>
        </row>
        <row r="15">
          <cell r="A15" t="str">
            <v>CARROTANQUE AGUA</v>
          </cell>
        </row>
        <row r="16">
          <cell r="A16" t="str">
            <v>CARROTANQUE IRRIGADOR DE ASFALTO</v>
          </cell>
        </row>
        <row r="17">
          <cell r="A17" t="str">
            <v>CILINDRO NEUMÁTICO</v>
          </cell>
        </row>
        <row r="18">
          <cell r="A18" t="str">
            <v>COMPACTADOR BENITIN</v>
          </cell>
        </row>
        <row r="19">
          <cell r="A19" t="str">
            <v>COMPACTADOR DE LLANTA</v>
          </cell>
        </row>
        <row r="20">
          <cell r="A20" t="str">
            <v>COMPACTADOR MANUAL (RANA)</v>
          </cell>
        </row>
        <row r="21">
          <cell r="A21" t="str">
            <v>COMPACTADOR MANUAL DE RODILLO</v>
          </cell>
        </row>
        <row r="22">
          <cell r="A22" t="str">
            <v>COMPACTADOR NEUMATICO</v>
          </cell>
        </row>
        <row r="23">
          <cell r="A23" t="str">
            <v>COMPACTADOR VIBRATORIO TIPO DD-20</v>
          </cell>
        </row>
        <row r="24">
          <cell r="A24" t="str">
            <v>COMPRESOR</v>
          </cell>
        </row>
        <row r="25">
          <cell r="A25" t="str">
            <v>COMPRESOR (BARRIDO Y SOPLADO)</v>
          </cell>
        </row>
        <row r="26">
          <cell r="A26" t="str">
            <v>COMPRESOR 125 PIES 3 CON MARTILLO</v>
          </cell>
        </row>
        <row r="27">
          <cell r="A27" t="str">
            <v>COMPRESOR 250 PIES 3 CON MARTILLO</v>
          </cell>
        </row>
        <row r="28">
          <cell r="A28" t="str">
            <v>CORTADORA DE PAVIMENTO</v>
          </cell>
        </row>
        <row r="29">
          <cell r="A29" t="str">
            <v>DIFERENCIAL DE 3 TON</v>
          </cell>
        </row>
        <row r="30">
          <cell r="A30" t="str">
            <v>EQUIPO APLICADOR PARA BANDAS</v>
          </cell>
        </row>
        <row r="31">
          <cell r="A31" t="str">
            <v>EQUIPO DE CONTROL (BANDAS SONORAS REDUCE VELOCIDAD) (TERMOHIGOMETROS, TERMÓMETROS, GALGAS, ETC)</v>
          </cell>
        </row>
        <row r="32">
          <cell r="A32" t="str">
            <v>EQUIPO DE OXICORTE</v>
          </cell>
        </row>
        <row r="33">
          <cell r="A33" t="str">
            <v>EQUIPO DE PERFORACIÓN (TRACKDRILL)</v>
          </cell>
        </row>
        <row r="34">
          <cell r="A34" t="str">
            <v>EQUIPO DE RADIOGRAFIA</v>
          </cell>
        </row>
        <row r="35">
          <cell r="A35" t="str">
            <v>EQUIPO DE SAND BLASTING</v>
          </cell>
        </row>
        <row r="36">
          <cell r="A36" t="str">
            <v>EQUIPO DE SOLDADURA</v>
          </cell>
        </row>
        <row r="37">
          <cell r="A37" t="str">
            <v>EQUIPO DE SOLDADURA 250 AMP</v>
          </cell>
        </row>
        <row r="38">
          <cell r="A38" t="str">
            <v>EQUIPO DE TOPOGRAFÍA (ESTACION,NIVEL Y ELEMENTOS)</v>
          </cell>
        </row>
        <row r="39">
          <cell r="A39" t="str">
            <v>ESPARCIDOR DE GRAVILLA</v>
          </cell>
        </row>
        <row r="40">
          <cell r="A40" t="str">
            <v>FORMALETA MET. SARDINEL (ML)</v>
          </cell>
        </row>
        <row r="41">
          <cell r="A41" t="str">
            <v>FORMALETA METÁLICA (CONCRETO HIDRAULICO)</v>
          </cell>
        </row>
        <row r="42">
          <cell r="A42" t="str">
            <v>FORMALETA PARA CAMISA DE PILOTE</v>
          </cell>
        </row>
        <row r="43">
          <cell r="A43" t="str">
            <v>FRESADORA DE PAVIMENTO</v>
          </cell>
        </row>
        <row r="44">
          <cell r="A44" t="str">
            <v>FRESADORA Y RECICLADORA DE PAVIMENTO</v>
          </cell>
        </row>
        <row r="45">
          <cell r="A45" t="str">
            <v>FUNDIDORA</v>
          </cell>
        </row>
        <row r="46">
          <cell r="A46" t="str">
            <v>GATO PARA TENSIONAMIENTO</v>
          </cell>
        </row>
        <row r="47">
          <cell r="A47" t="str">
            <v>GRUA 10 TON</v>
          </cell>
        </row>
        <row r="48">
          <cell r="A48" t="str">
            <v>GUADAÑADORA</v>
          </cell>
        </row>
        <row r="49">
          <cell r="A49" t="str">
            <v>HERRAMIENTA MENOR (10%)</v>
          </cell>
        </row>
        <row r="50">
          <cell r="A50" t="str">
            <v>HERRAMIENTA MENOR (2%)</v>
          </cell>
        </row>
        <row r="51">
          <cell r="A51" t="str">
            <v>HERRAMIENTA MENOR (5%)</v>
          </cell>
        </row>
        <row r="52">
          <cell r="A52" t="str">
            <v>MAQUINA APLICADORA DE PINTURA</v>
          </cell>
        </row>
        <row r="53">
          <cell r="A53" t="str">
            <v>MAQUINA TÉRMICA PEGATACHAS</v>
          </cell>
        </row>
        <row r="54">
          <cell r="A54" t="str">
            <v>MOTOBOMBA 3 PULGADAS</v>
          </cell>
        </row>
        <row r="55">
          <cell r="A55" t="str">
            <v>MOTOBOMBA 4 PULGADAS</v>
          </cell>
        </row>
        <row r="56">
          <cell r="A56" t="str">
            <v>MOTOBOMBA 6" DIAMETRO DE BOMBEO DE 2M³/SEG.</v>
          </cell>
        </row>
        <row r="57">
          <cell r="A57" t="str">
            <v>MOTONIVELADORA CAT-12-F</v>
          </cell>
        </row>
        <row r="58">
          <cell r="A58" t="str">
            <v>MOTOSIERRA</v>
          </cell>
        </row>
        <row r="59">
          <cell r="A59" t="str">
            <v>PILOTEADORA</v>
          </cell>
        </row>
        <row r="60">
          <cell r="A60" t="str">
            <v>PLANTA DE MEZCLA Y SECADO</v>
          </cell>
        </row>
        <row r="61">
          <cell r="A61" t="str">
            <v>PLANTA ELECTRICA</v>
          </cell>
        </row>
        <row r="62">
          <cell r="A62" t="str">
            <v>PLAQUETA VIBRATORIA</v>
          </cell>
        </row>
        <row r="63">
          <cell r="A63" t="str">
            <v>PLUMA CAPACIDAD 100 KG</v>
          </cell>
        </row>
        <row r="64">
          <cell r="A64" t="str">
            <v>PUENTE GRUA</v>
          </cell>
        </row>
        <row r="65">
          <cell r="A65" t="str">
            <v>QUEMADOR A GAS</v>
          </cell>
        </row>
        <row r="66">
          <cell r="A66" t="str">
            <v xml:space="preserve">REGLA VIBRATORIA </v>
          </cell>
        </row>
        <row r="67">
          <cell r="A67" t="str">
            <v xml:space="preserve">RETROCARGADOR CAT 510 </v>
          </cell>
        </row>
        <row r="68">
          <cell r="A68" t="str">
            <v>RETROEXCAVADORA (PAJARITA)</v>
          </cell>
        </row>
        <row r="69">
          <cell r="A69" t="str">
            <v>RETROEXCAVADORA 320</v>
          </cell>
        </row>
        <row r="70">
          <cell r="A70" t="str">
            <v>RETROEXCAVADORA DE ORUGA</v>
          </cell>
        </row>
        <row r="71">
          <cell r="A71" t="str">
            <v>RETROEXCAVADORA E-200 CON MARTILLO NEUMATICO</v>
          </cell>
        </row>
        <row r="72">
          <cell r="A72" t="str">
            <v>RETROEXCAVADORA SOBRE LLANTAS</v>
          </cell>
        </row>
        <row r="73">
          <cell r="A73" t="str">
            <v>TERMINADORA DE ASFALTO</v>
          </cell>
        </row>
        <row r="74">
          <cell r="A74" t="str">
            <v>VEHICULO DELINEADOR</v>
          </cell>
        </row>
        <row r="75">
          <cell r="A75" t="str">
            <v>VIBRADOR A GASOLINA</v>
          </cell>
        </row>
        <row r="76">
          <cell r="A76" t="str">
            <v>VIBROCOMPATADOR DYNAPAC (10 TON)</v>
          </cell>
        </row>
        <row r="77">
          <cell r="A77" t="str">
            <v>VIBROCOMPATADOR DYNAPAC C15</v>
          </cell>
        </row>
        <row r="78">
          <cell r="A78" t="str">
            <v>VOLQUETA</v>
          </cell>
        </row>
        <row r="79">
          <cell r="A79" t="str">
            <v>-</v>
          </cell>
        </row>
      </sheetData>
      <sheetData sheetId="5">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SEM-INT-17 A"/>
      <sheetName val="CONTRATO CON SGI LTDA"/>
      <sheetName val="DATOS SEMANALES"/>
    </sheetNames>
    <sheetDataSet>
      <sheetData sheetId="0" refreshError="1"/>
      <sheetData sheetId="1" refreshError="1"/>
      <sheetData sheetId="2">
        <row r="234">
          <cell r="F234">
            <v>24</v>
          </cell>
          <cell r="G234">
            <v>104</v>
          </cell>
          <cell r="H234">
            <v>184</v>
          </cell>
          <cell r="I234">
            <v>240</v>
          </cell>
          <cell r="J234">
            <v>472</v>
          </cell>
          <cell r="K234">
            <v>544</v>
          </cell>
          <cell r="L234">
            <v>552</v>
          </cell>
          <cell r="M234">
            <v>560</v>
          </cell>
          <cell r="N234">
            <v>904</v>
          </cell>
          <cell r="O234">
            <v>936</v>
          </cell>
          <cell r="P234">
            <v>856</v>
          </cell>
          <cell r="Q234">
            <v>840</v>
          </cell>
          <cell r="R234">
            <v>848</v>
          </cell>
          <cell r="S234">
            <v>776</v>
          </cell>
          <cell r="T234">
            <v>760</v>
          </cell>
          <cell r="U234">
            <v>608</v>
          </cell>
          <cell r="V234">
            <v>448</v>
          </cell>
          <cell r="W234">
            <v>0</v>
          </cell>
          <cell r="X234">
            <v>0</v>
          </cell>
          <cell r="Y234">
            <v>0</v>
          </cell>
        </row>
        <row r="235">
          <cell r="F235">
            <v>24</v>
          </cell>
          <cell r="G235">
            <v>128</v>
          </cell>
          <cell r="H235">
            <v>312</v>
          </cell>
          <cell r="I235">
            <v>552</v>
          </cell>
          <cell r="J235">
            <v>1024</v>
          </cell>
          <cell r="K235">
            <v>1568</v>
          </cell>
          <cell r="L235">
            <v>2120</v>
          </cell>
          <cell r="M235">
            <v>2680</v>
          </cell>
          <cell r="N235">
            <v>3584</v>
          </cell>
          <cell r="O235">
            <v>4520</v>
          </cell>
          <cell r="P235">
            <v>5376</v>
          </cell>
          <cell r="Q235">
            <v>6216</v>
          </cell>
          <cell r="R235">
            <v>7064</v>
          </cell>
          <cell r="S235">
            <v>7840</v>
          </cell>
          <cell r="T235">
            <v>8600</v>
          </cell>
          <cell r="U235">
            <v>9208</v>
          </cell>
          <cell r="V235">
            <v>9656</v>
          </cell>
          <cell r="W235">
            <v>9656</v>
          </cell>
          <cell r="X235">
            <v>9656</v>
          </cell>
          <cell r="Y235">
            <v>9656</v>
          </cell>
        </row>
        <row r="237">
          <cell r="F237">
            <v>24</v>
          </cell>
          <cell r="G237">
            <v>104</v>
          </cell>
          <cell r="H237">
            <v>208</v>
          </cell>
          <cell r="I237">
            <v>240</v>
          </cell>
          <cell r="J237">
            <v>408</v>
          </cell>
          <cell r="K237">
            <v>496</v>
          </cell>
          <cell r="L237">
            <v>576</v>
          </cell>
          <cell r="M237">
            <v>576</v>
          </cell>
          <cell r="N237">
            <v>768</v>
          </cell>
          <cell r="O237">
            <v>864.96911999999998</v>
          </cell>
          <cell r="P237">
            <v>624</v>
          </cell>
          <cell r="Q237">
            <v>672</v>
          </cell>
          <cell r="R237">
            <v>696</v>
          </cell>
          <cell r="S237">
            <v>744</v>
          </cell>
          <cell r="T237">
            <v>672</v>
          </cell>
          <cell r="U237">
            <v>296</v>
          </cell>
          <cell r="V237">
            <v>304</v>
          </cell>
          <cell r="W237">
            <v>296</v>
          </cell>
          <cell r="X237">
            <v>304</v>
          </cell>
          <cell r="Y237">
            <v>280</v>
          </cell>
        </row>
        <row r="238">
          <cell r="F238">
            <v>24</v>
          </cell>
          <cell r="G238">
            <v>128</v>
          </cell>
          <cell r="H238">
            <v>336</v>
          </cell>
          <cell r="I238">
            <v>576</v>
          </cell>
          <cell r="J238">
            <v>984</v>
          </cell>
          <cell r="K238">
            <v>1480</v>
          </cell>
          <cell r="L238">
            <v>2056</v>
          </cell>
          <cell r="M238">
            <v>2632</v>
          </cell>
          <cell r="N238">
            <v>3400</v>
          </cell>
          <cell r="O238">
            <v>4264.9691199999997</v>
          </cell>
          <cell r="P238">
            <v>4888.9691199999997</v>
          </cell>
          <cell r="Q238">
            <v>5560.9691199999997</v>
          </cell>
          <cell r="R238">
            <v>6256.9691199999997</v>
          </cell>
          <cell r="S238">
            <v>7000.9691199999997</v>
          </cell>
          <cell r="T238">
            <v>7672.9691199999997</v>
          </cell>
          <cell r="U238">
            <v>7968.9691199999997</v>
          </cell>
          <cell r="V238">
            <v>8272.9691199999997</v>
          </cell>
          <cell r="W238">
            <v>8568.9691199999997</v>
          </cell>
          <cell r="X238">
            <v>8872.9691199999997</v>
          </cell>
          <cell r="Y238">
            <v>9152.9691199999997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LISTA DE UNITARIOS"/>
      <sheetName val="PRESUPUESTO"/>
      <sheetName val="APU"/>
      <sheetName val="EQUIPOS"/>
      <sheetName val="MATERIALES"/>
      <sheetName val="MANO_DE_OBRA"/>
      <sheetName val="TRANSPORTES"/>
      <sheetName val="A.I.U."/>
      <sheetName val="Flujo de inversión"/>
      <sheetName val="Rendimientos"/>
      <sheetName val="Hoja1"/>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cell r="B1">
            <v>0</v>
          </cell>
          <cell r="C1">
            <v>0</v>
          </cell>
          <cell r="D1">
            <v>0</v>
          </cell>
          <cell r="E1">
            <v>0</v>
          </cell>
        </row>
        <row r="2">
          <cell r="A2" t="str">
            <v>SECRETARIA DE INFRAESTRUCTURA</v>
          </cell>
          <cell r="B2">
            <v>0</v>
          </cell>
          <cell r="C2">
            <v>0</v>
          </cell>
          <cell r="D2">
            <v>0</v>
          </cell>
          <cell r="E2">
            <v>0</v>
          </cell>
        </row>
        <row r="3">
          <cell r="A3" t="str">
            <v>LISTA OFICIAL DE PRECIOS UNITARIOS FIJOS PARA CONTRATISTAS</v>
          </cell>
          <cell r="B3">
            <v>0</v>
          </cell>
          <cell r="C3">
            <v>0</v>
          </cell>
          <cell r="D3">
            <v>0</v>
          </cell>
          <cell r="E3">
            <v>0</v>
          </cell>
        </row>
        <row r="4">
          <cell r="A4" t="str">
            <v>(NO INCLUYE A.I.U.)</v>
          </cell>
          <cell r="B4">
            <v>0</v>
          </cell>
          <cell r="C4">
            <v>0</v>
          </cell>
          <cell r="D4">
            <v>0</v>
          </cell>
          <cell r="E4">
            <v>0</v>
          </cell>
        </row>
        <row r="5">
          <cell r="A5" t="str">
            <v>VIAS Y URBANISMO:  ANEXO 1</v>
          </cell>
          <cell r="B5">
            <v>0</v>
          </cell>
          <cell r="C5">
            <v>0</v>
          </cell>
          <cell r="D5">
            <v>0</v>
          </cell>
          <cell r="E5">
            <v>0</v>
          </cell>
        </row>
        <row r="6">
          <cell r="A6" t="str">
            <v>ITEM</v>
          </cell>
          <cell r="B6" t="str">
            <v>DESCRIPCION</v>
          </cell>
          <cell r="C6" t="str">
            <v>UNIDAD</v>
          </cell>
          <cell r="D6" t="str">
            <v>ESP. TECNICA</v>
          </cell>
          <cell r="E6" t="str">
            <v>VALOR</v>
          </cell>
        </row>
        <row r="7">
          <cell r="A7">
            <v>1</v>
          </cell>
          <cell r="B7" t="str">
            <v>PRELIMINARES</v>
          </cell>
          <cell r="C7">
            <v>0</v>
          </cell>
          <cell r="D7">
            <v>0</v>
          </cell>
          <cell r="E7">
            <v>0</v>
          </cell>
        </row>
        <row r="8">
          <cell r="A8" t="str">
            <v>1.1</v>
          </cell>
          <cell r="B8" t="str">
            <v>DEMOLICION PISOS, ANDENES EN CONCRETO Y RETIRO 10 KM</v>
          </cell>
          <cell r="C8" t="str">
            <v>M3</v>
          </cell>
          <cell r="D8" t="str">
            <v>1.1</v>
          </cell>
          <cell r="E8">
            <v>91985.514999999999</v>
          </cell>
        </row>
        <row r="9">
          <cell r="A9" t="str">
            <v>1.2</v>
          </cell>
          <cell r="B9" t="str">
            <v>DESMONTAJE Y TRASLADO DE ESTRUCTURAS METALICAS</v>
          </cell>
          <cell r="C9" t="str">
            <v>KG</v>
          </cell>
          <cell r="D9" t="str">
            <v>1.2</v>
          </cell>
          <cell r="E9">
            <v>639.03400757575753</v>
          </cell>
        </row>
        <row r="10">
          <cell r="A10" t="str">
            <v>1.3</v>
          </cell>
          <cell r="B10" t="str">
            <v>REMOCION DE ESPECIES VEGETALES</v>
          </cell>
          <cell r="C10" t="str">
            <v>UN</v>
          </cell>
          <cell r="D10" t="str">
            <v>1.3</v>
          </cell>
          <cell r="E10">
            <v>222477.32703846155</v>
          </cell>
        </row>
        <row r="11">
          <cell r="A11" t="str">
            <v>1.4</v>
          </cell>
          <cell r="B11" t="str">
            <v xml:space="preserve">REMOCION DE ALCANTARILLAS (DIAMETRO 1.5M) Y RETIRO </v>
          </cell>
          <cell r="C11" t="str">
            <v>ML</v>
          </cell>
          <cell r="D11" t="str">
            <v>1.4</v>
          </cell>
          <cell r="E11">
            <v>39828.440333333332</v>
          </cell>
        </row>
        <row r="12">
          <cell r="A12" t="str">
            <v>1.5</v>
          </cell>
          <cell r="B12" t="str">
            <v xml:space="preserve">REMOCION DE CERCAS DE ALAMBRE Y RETIRO </v>
          </cell>
          <cell r="C12" t="str">
            <v>ML</v>
          </cell>
          <cell r="D12" t="str">
            <v>1.5</v>
          </cell>
          <cell r="E12">
            <v>3194.95</v>
          </cell>
        </row>
        <row r="13">
          <cell r="A13" t="str">
            <v>1.6</v>
          </cell>
          <cell r="B13" t="str">
            <v>DESMONTE Y LIMPIEZA EN RASTROJO Y RETIRO</v>
          </cell>
          <cell r="C13" t="str">
            <v>HA</v>
          </cell>
          <cell r="D13" t="str">
            <v>1.6</v>
          </cell>
          <cell r="E13">
            <v>860119.26666666672</v>
          </cell>
        </row>
        <row r="14">
          <cell r="A14" t="str">
            <v>1.7</v>
          </cell>
          <cell r="B14" t="str">
            <v>DESMONTE Y LIMPIEZA EN RASTROJO INCLUYE ACARREO LIBRE 200 M</v>
          </cell>
          <cell r="C14" t="str">
            <v>HA</v>
          </cell>
          <cell r="D14" t="str">
            <v>1.7</v>
          </cell>
          <cell r="E14">
            <v>1425431.7833333334</v>
          </cell>
        </row>
        <row r="15">
          <cell r="A15" t="str">
            <v>1.8</v>
          </cell>
          <cell r="B15" t="str">
            <v>DESMONTE Y LIMPIEZA EN MONTAÑA</v>
          </cell>
          <cell r="C15" t="str">
            <v>HA</v>
          </cell>
          <cell r="D15" t="str">
            <v>1.8</v>
          </cell>
          <cell r="E15">
            <v>1078537.6666666667</v>
          </cell>
        </row>
        <row r="16">
          <cell r="A16" t="str">
            <v>1.9</v>
          </cell>
          <cell r="B16" t="str">
            <v>DESMONTE Y LIMPIEZA EN MONTAÑA INCLUYE ACARREO LIBRE 200M</v>
          </cell>
          <cell r="C16" t="str">
            <v>HA</v>
          </cell>
          <cell r="D16" t="str">
            <v>1.9</v>
          </cell>
          <cell r="E16">
            <v>1088993.8666666667</v>
          </cell>
        </row>
        <row r="17">
          <cell r="A17" t="str">
            <v>1.10</v>
          </cell>
          <cell r="B17" t="str">
            <v>DESCAPOTE Y LIMPIEZA</v>
          </cell>
          <cell r="C17" t="str">
            <v>HA</v>
          </cell>
          <cell r="D17" t="str">
            <v>1.10</v>
          </cell>
          <cell r="E17">
            <v>601618.7666666666</v>
          </cell>
        </row>
        <row r="18">
          <cell r="A18" t="str">
            <v>1.11</v>
          </cell>
          <cell r="B18" t="str">
            <v>DESCAPOTE Y LIMPIEZA INCLUYE ACARREO LIBRE DE 200 M</v>
          </cell>
          <cell r="C18" t="str">
            <v>HA</v>
          </cell>
          <cell r="D18" t="str">
            <v>1.11</v>
          </cell>
          <cell r="E18">
            <v>926664.58888888895</v>
          </cell>
        </row>
        <row r="19">
          <cell r="A19" t="str">
            <v>1.12</v>
          </cell>
          <cell r="B19" t="str">
            <v>LOCALIZACION Y REPLANTEO TOPOGRAFICO</v>
          </cell>
          <cell r="C19" t="str">
            <v>KM</v>
          </cell>
          <cell r="D19" t="str">
            <v>1.12</v>
          </cell>
          <cell r="E19">
            <v>1936800.8195238095</v>
          </cell>
        </row>
        <row r="20">
          <cell r="A20">
            <v>2</v>
          </cell>
          <cell r="B20" t="str">
            <v>EXPLANACIONES</v>
          </cell>
          <cell r="C20">
            <v>0</v>
          </cell>
          <cell r="D20">
            <v>0</v>
          </cell>
          <cell r="E20">
            <v>0</v>
          </cell>
        </row>
        <row r="21">
          <cell r="A21" t="str">
            <v>2.1</v>
          </cell>
          <cell r="B21" t="str">
            <v>EXCAVACION MECANICA SIN CLASIFICAR DE LA EXPLANACION Y CANALES</v>
          </cell>
          <cell r="C21" t="str">
            <v>M3</v>
          </cell>
          <cell r="D21" t="str">
            <v>2.1</v>
          </cell>
          <cell r="E21">
            <v>8448.4643749999996</v>
          </cell>
        </row>
        <row r="22">
          <cell r="A22" t="str">
            <v>2.2</v>
          </cell>
          <cell r="B22" t="str">
            <v>EXCAVACION EN ROCA DE LA EXPLANACION, CANALES Y PRESTAMOS</v>
          </cell>
          <cell r="C22" t="str">
            <v>M3</v>
          </cell>
          <cell r="D22" t="str">
            <v>2.2</v>
          </cell>
          <cell r="E22">
            <v>57214.629695014664</v>
          </cell>
        </row>
        <row r="23">
          <cell r="A23" t="str">
            <v>2.3</v>
          </cell>
          <cell r="B23" t="str">
            <v>EXCAVACION EN ROCA DE LA EXPLANACION, CANALES Y PRESTAMOS SIN EXPLOSIVOS</v>
          </cell>
          <cell r="C23" t="str">
            <v>M3</v>
          </cell>
          <cell r="D23" t="str">
            <v>2.3</v>
          </cell>
          <cell r="E23">
            <v>12025.394342105265</v>
          </cell>
        </row>
        <row r="24">
          <cell r="A24" t="str">
            <v>2.4</v>
          </cell>
          <cell r="B24" t="str">
            <v>EXCAVACION EN MATERIAL COMUN DE LA EXPLANACION Y CANALES</v>
          </cell>
          <cell r="C24" t="str">
            <v>M3</v>
          </cell>
          <cell r="D24" t="str">
            <v>2.4</v>
          </cell>
          <cell r="E24">
            <v>4667.531500000001</v>
          </cell>
        </row>
        <row r="25">
          <cell r="A25" t="str">
            <v>2.5</v>
          </cell>
          <cell r="B25" t="str">
            <v>PEDRAPLEN COMPACTO</v>
          </cell>
          <cell r="C25" t="str">
            <v>M3</v>
          </cell>
          <cell r="D25" t="str">
            <v>2.5</v>
          </cell>
          <cell r="E25">
            <v>71774.06766666667</v>
          </cell>
        </row>
        <row r="26">
          <cell r="A26" t="str">
            <v>2.6</v>
          </cell>
          <cell r="B26" t="str">
            <v>PEDRAPLEN SUELTO</v>
          </cell>
          <cell r="C26" t="str">
            <v>M3</v>
          </cell>
          <cell r="D26" t="str">
            <v>2.6</v>
          </cell>
          <cell r="E26">
            <v>59997.679871323526</v>
          </cell>
        </row>
        <row r="27">
          <cell r="A27" t="str">
            <v>2.7</v>
          </cell>
          <cell r="B27" t="str">
            <v>CONFORMACION DE BOTADERO O ESCOMBRERAS</v>
          </cell>
          <cell r="C27" t="str">
            <v>M3</v>
          </cell>
          <cell r="D27" t="str">
            <v>2.7</v>
          </cell>
          <cell r="E27">
            <v>2457.933125</v>
          </cell>
        </row>
        <row r="28">
          <cell r="A28" t="str">
            <v>2.8</v>
          </cell>
          <cell r="B28" t="str">
            <v>EXCAVACION MANUAL EN ROCA (CON COMPRENSOR Y DINAMITA)</v>
          </cell>
          <cell r="C28" t="str">
            <v>M3</v>
          </cell>
          <cell r="D28" t="str">
            <v>2.8</v>
          </cell>
          <cell r="E28">
            <v>76533.574999999997</v>
          </cell>
        </row>
        <row r="29">
          <cell r="A29" t="str">
            <v>2.9</v>
          </cell>
          <cell r="B29" t="str">
            <v>EXCAVACIONES VARIAS SIN CLASIFICAR</v>
          </cell>
          <cell r="C29" t="str">
            <v>M3</v>
          </cell>
          <cell r="D29" t="str">
            <v>2.9</v>
          </cell>
          <cell r="E29">
            <v>12924.879775000001</v>
          </cell>
        </row>
        <row r="30">
          <cell r="A30" t="str">
            <v>2.10</v>
          </cell>
          <cell r="B30" t="str">
            <v>EXCAVACIONES VARIAS EN MATERIAL COMUN SECO</v>
          </cell>
          <cell r="C30" t="str">
            <v>M3</v>
          </cell>
          <cell r="D30" t="str">
            <v>2.10</v>
          </cell>
          <cell r="E30">
            <v>10249.302783333333</v>
          </cell>
        </row>
        <row r="31">
          <cell r="A31" t="str">
            <v>2.11</v>
          </cell>
          <cell r="B31" t="str">
            <v>EXCAVACIONES VARIAS EN MATERIAL COMUN EN SECO A MANO</v>
          </cell>
          <cell r="C31" t="str">
            <v>M3</v>
          </cell>
          <cell r="D31" t="str">
            <v>2.11</v>
          </cell>
          <cell r="E31">
            <v>46937.57426470588</v>
          </cell>
        </row>
        <row r="32">
          <cell r="A32" t="str">
            <v>2.12</v>
          </cell>
          <cell r="B32" t="str">
            <v>EXCAVACIONES VARIAS EN MATERIAL COMUN BAJO AGUA</v>
          </cell>
          <cell r="C32" t="str">
            <v>M3</v>
          </cell>
          <cell r="D32" t="str">
            <v>2.12</v>
          </cell>
          <cell r="E32">
            <v>26090.114993055555</v>
          </cell>
        </row>
        <row r="33">
          <cell r="A33" t="str">
            <v>2.13</v>
          </cell>
          <cell r="B33" t="str">
            <v>EXCAVACIONES VARIAS EN MATERIAL COMUN BAJO  AGUA A MANO</v>
          </cell>
          <cell r="C33" t="str">
            <v>M3</v>
          </cell>
          <cell r="D33" t="str">
            <v>2.13</v>
          </cell>
          <cell r="E33">
            <v>52414.181951219514</v>
          </cell>
        </row>
        <row r="34">
          <cell r="A34" t="str">
            <v>2.14</v>
          </cell>
          <cell r="B34" t="str">
            <v>RELLENO CON MATERIAL FILTRANTE DE 6"</v>
          </cell>
          <cell r="C34" t="str">
            <v>M3</v>
          </cell>
          <cell r="D34" t="str">
            <v>2.14</v>
          </cell>
          <cell r="E34">
            <v>93480.36433333336</v>
          </cell>
        </row>
        <row r="35">
          <cell r="A35" t="str">
            <v>2.15</v>
          </cell>
          <cell r="B35" t="str">
            <v>CONSTRUCCION DE CUNETAS REVESTIDAS</v>
          </cell>
          <cell r="C35" t="str">
            <v>M3</v>
          </cell>
          <cell r="D35" t="str">
            <v>2.15</v>
          </cell>
          <cell r="E35">
            <v>429438.14778666664</v>
          </cell>
        </row>
        <row r="36">
          <cell r="A36" t="str">
            <v>2.16</v>
          </cell>
          <cell r="B36" t="str">
            <v>EXCAVACIONES DE CORTES, CANALES Y PRESTAMOS EN MATERIAL COMUN A MAQUINA</v>
          </cell>
          <cell r="C36" t="str">
            <v>M3</v>
          </cell>
          <cell r="D36" t="str">
            <v>2.16</v>
          </cell>
          <cell r="E36">
            <v>3202.2112500000003</v>
          </cell>
        </row>
        <row r="37">
          <cell r="A37" t="str">
            <v>2.17</v>
          </cell>
          <cell r="B37" t="str">
            <v>EXCAVACIONES DE CORTES, CANALES Y PRESTAMOS EN MATERIAL COMUN A MAQUINA INCLUYE CARGUE Y ACARREO LIBRE DE 200 M</v>
          </cell>
          <cell r="C37" t="str">
            <v>M3</v>
          </cell>
          <cell r="D37" t="str">
            <v>2.17</v>
          </cell>
          <cell r="E37">
            <v>8189.9154666666664</v>
          </cell>
        </row>
        <row r="38">
          <cell r="A38" t="str">
            <v>2.18</v>
          </cell>
          <cell r="B38" t="str">
            <v>EXCAVACIONES DE CORTES, CANALES Y PRESTAMOS EN CONGLOMERADO</v>
          </cell>
          <cell r="C38" t="str">
            <v>M3</v>
          </cell>
          <cell r="D38" t="str">
            <v>2.18</v>
          </cell>
          <cell r="E38">
            <v>4571.0163934426228</v>
          </cell>
        </row>
        <row r="39">
          <cell r="A39" t="str">
            <v>2.19</v>
          </cell>
          <cell r="B39" t="str">
            <v>EXCAVACIONES DE CORTES, CANALES Y PRESTAMOS EN CONGLOMERADO A MAQUINA INCLUYE CARGUE Y ACARREO LIBRE DE 200 M</v>
          </cell>
          <cell r="C39" t="str">
            <v>M3</v>
          </cell>
          <cell r="D39" t="str">
            <v>2.19</v>
          </cell>
          <cell r="E39">
            <v>8655.4594382978703</v>
          </cell>
        </row>
        <row r="40">
          <cell r="A40" t="str">
            <v>2.20</v>
          </cell>
          <cell r="B40" t="str">
            <v>EXCAVACIONES DE CORTES, CANALES Y PRESTAMOS EN ROCA A MAQUINA</v>
          </cell>
          <cell r="C40" t="str">
            <v>M3</v>
          </cell>
          <cell r="D40" t="str">
            <v>2.20</v>
          </cell>
          <cell r="E40">
            <v>50512.672058823518</v>
          </cell>
        </row>
        <row r="41">
          <cell r="A41" t="str">
            <v>2.21</v>
          </cell>
          <cell r="B41" t="str">
            <v>EXCAVACIONES DE CORTES, CANALES Y PRESTAMOS EN ROCA A MAQUINA INCLUYE ACARREO LIBRE DE 200 M</v>
          </cell>
          <cell r="C41" t="str">
            <v>M3</v>
          </cell>
          <cell r="D41" t="str">
            <v>2.21</v>
          </cell>
          <cell r="E41">
            <v>51621.014614285712</v>
          </cell>
        </row>
        <row r="42">
          <cell r="A42" t="str">
            <v>2.22</v>
          </cell>
          <cell r="B42" t="str">
            <v>TERRAPLEN CON PRESTAMO LATERAL COMPACTADO  INCLUYE CARGUE Y ACARREO LIBRE DE 200M</v>
          </cell>
          <cell r="C42" t="str">
            <v>M3</v>
          </cell>
          <cell r="D42" t="str">
            <v>2.22</v>
          </cell>
          <cell r="E42">
            <v>22715.725936553037</v>
          </cell>
        </row>
        <row r="43">
          <cell r="A43" t="str">
            <v>2.23</v>
          </cell>
          <cell r="B43" t="str">
            <v>TERRAPLEN COMPENSADO COMPACTADO INCLUYE CARGUE Y ACARREO LIBRE DE 200 M</v>
          </cell>
          <cell r="C43" t="str">
            <v>M3</v>
          </cell>
          <cell r="D43" t="str">
            <v>2.23</v>
          </cell>
          <cell r="E43">
            <v>12944.689540740739</v>
          </cell>
        </row>
        <row r="44">
          <cell r="A44" t="str">
            <v>2.24</v>
          </cell>
          <cell r="B44" t="str">
            <v>CARGUE DE MATERIAL A MAQUINA MEDIDO EN BANCO(COMPACTO)</v>
          </cell>
          <cell r="C44" t="str">
            <v>M3</v>
          </cell>
          <cell r="D44" t="str">
            <v>2.24</v>
          </cell>
          <cell r="E44">
            <v>3267.5625</v>
          </cell>
        </row>
        <row r="45">
          <cell r="A45" t="str">
            <v>2.25</v>
          </cell>
          <cell r="B45" t="str">
            <v>CARGUE DE MATERIAL A MÁQUINA Y RETIRO</v>
          </cell>
          <cell r="C45" t="str">
            <v>M3-KM</v>
          </cell>
          <cell r="D45" t="str">
            <v>2.25</v>
          </cell>
          <cell r="E45">
            <v>1626.52</v>
          </cell>
        </row>
        <row r="46">
          <cell r="A46">
            <v>3</v>
          </cell>
          <cell r="B46" t="str">
            <v>OBRAS DE DRENAJE Y PROTECCION</v>
          </cell>
          <cell r="C46">
            <v>0</v>
          </cell>
          <cell r="D46">
            <v>0</v>
          </cell>
          <cell r="E46">
            <v>0</v>
          </cell>
        </row>
        <row r="47">
          <cell r="A47" t="str">
            <v>3.1</v>
          </cell>
          <cell r="B47" t="str">
            <v>EXCAVACIÓN MANUAL EN MATERIAL COMÚN</v>
          </cell>
          <cell r="C47" t="str">
            <v>M3</v>
          </cell>
          <cell r="D47" t="str">
            <v>3.1</v>
          </cell>
          <cell r="E47">
            <v>42031.342222222222</v>
          </cell>
        </row>
        <row r="48">
          <cell r="A48" t="str">
            <v>3.2</v>
          </cell>
          <cell r="B48" t="str">
            <v>EXCAVACIÓN MANUAL EN CONGLOMERADO</v>
          </cell>
          <cell r="C48" t="str">
            <v>M3</v>
          </cell>
          <cell r="D48" t="str">
            <v>3.2</v>
          </cell>
          <cell r="E48">
            <v>53733.25</v>
          </cell>
        </row>
        <row r="49">
          <cell r="A49" t="str">
            <v>3.3</v>
          </cell>
          <cell r="B49" t="str">
            <v>EXCAVACIÓN MANUAL EN ROCA (CON COMPRESOR Y DINAMITA)</v>
          </cell>
          <cell r="C49" t="str">
            <v>M3</v>
          </cell>
          <cell r="D49" t="str">
            <v>3.3</v>
          </cell>
          <cell r="E49">
            <v>76533.574999999997</v>
          </cell>
        </row>
        <row r="50">
          <cell r="A50" t="str">
            <v>3.4</v>
          </cell>
          <cell r="B50" t="str">
            <v>EXCAVACIÓN MANUAL  HÚMEDA</v>
          </cell>
          <cell r="C50" t="str">
            <v>M3</v>
          </cell>
          <cell r="D50" t="str">
            <v>3.4</v>
          </cell>
          <cell r="E50">
            <v>61697.803928571419</v>
          </cell>
        </row>
        <row r="51">
          <cell r="A51" t="str">
            <v>3.5</v>
          </cell>
          <cell r="B51" t="str">
            <v>CONCRETO SIMPLE DE 2000 PSI PARA SOLADOS Y ATRAQUES</v>
          </cell>
          <cell r="C51" t="str">
            <v>M3</v>
          </cell>
          <cell r="D51" t="str">
            <v>3.5</v>
          </cell>
          <cell r="E51">
            <v>409526.10922222224</v>
          </cell>
        </row>
        <row r="52">
          <cell r="A52" t="str">
            <v>3.6</v>
          </cell>
          <cell r="B52" t="str">
            <v>CONCRETO CICLÓPEO DE 2500 PSI. 40% RAJÓN PARA BASES</v>
          </cell>
          <cell r="C52" t="str">
            <v>M3</v>
          </cell>
          <cell r="D52" t="str">
            <v>3.6</v>
          </cell>
          <cell r="E52">
            <v>330451.93579999992</v>
          </cell>
        </row>
        <row r="53">
          <cell r="A53" t="str">
            <v>3.7</v>
          </cell>
          <cell r="B53" t="str">
            <v>CONCRETO CICLÓPEO DE 2500 PSI. 40% RAJÓN PARA ELEVACIONES</v>
          </cell>
          <cell r="C53" t="str">
            <v>M3</v>
          </cell>
          <cell r="D53" t="str">
            <v>3.7</v>
          </cell>
          <cell r="E53">
            <v>356903.2172999999</v>
          </cell>
        </row>
        <row r="54">
          <cell r="A54" t="str">
            <v>3.8</v>
          </cell>
          <cell r="B54" t="str">
            <v>CONCRETO SIMPLE DE 2500 PSI. PARA BASES.</v>
          </cell>
          <cell r="C54" t="str">
            <v>M3</v>
          </cell>
          <cell r="D54" t="str">
            <v>3.8</v>
          </cell>
          <cell r="E54">
            <v>428209.9509166666</v>
          </cell>
        </row>
        <row r="55">
          <cell r="A55" t="str">
            <v>3.9</v>
          </cell>
          <cell r="B55" t="str">
            <v>CONCRETO SIMPLE DE 3000 PSI. PARA BASES.</v>
          </cell>
          <cell r="C55" t="str">
            <v>M3</v>
          </cell>
          <cell r="D55" t="str">
            <v>3.9</v>
          </cell>
          <cell r="E55">
            <v>470528.66805714287</v>
          </cell>
        </row>
        <row r="56">
          <cell r="A56" t="str">
            <v>3.10</v>
          </cell>
          <cell r="B56" t="str">
            <v>CONCRETO SIMPLE DE 2500 PSI. PARA ELEVACIONES.</v>
          </cell>
          <cell r="C56" t="str">
            <v>M3</v>
          </cell>
          <cell r="D56" t="str">
            <v>3.10</v>
          </cell>
          <cell r="E56">
            <v>535392.99107999995</v>
          </cell>
        </row>
        <row r="57">
          <cell r="A57" t="str">
            <v>3.11</v>
          </cell>
          <cell r="B57" t="str">
            <v>CONCRETO SIMPLE DE 3000 PSI. PARA ELEVACIONES. H&lt;3,0 MTS.</v>
          </cell>
          <cell r="C57" t="str">
            <v>M3</v>
          </cell>
          <cell r="D57" t="str">
            <v>3.11</v>
          </cell>
          <cell r="E57">
            <v>599128.46772999992</v>
          </cell>
        </row>
        <row r="58">
          <cell r="A58" t="str">
            <v>3.12</v>
          </cell>
          <cell r="B58" t="str">
            <v>CONCRETO SIMPLE DE 3000 PSI. PARA ELEVACIONES. H&gt;3,0 MTS.</v>
          </cell>
          <cell r="C58" t="str">
            <v>M3</v>
          </cell>
          <cell r="D58" t="str">
            <v>3.12</v>
          </cell>
          <cell r="E58">
            <v>653309.49481333338</v>
          </cell>
        </row>
        <row r="59">
          <cell r="A59" t="str">
            <v>3.13</v>
          </cell>
          <cell r="B59" t="str">
            <v>SUMINISTRO E INSTALACIÓN DE TUBERÍA DE CONCRETO D=24"  INCLUYE EMBOQUILLADA</v>
          </cell>
          <cell r="C59" t="str">
            <v>ML</v>
          </cell>
          <cell r="D59" t="str">
            <v>3.13</v>
          </cell>
          <cell r="E59">
            <v>164621.45431499998</v>
          </cell>
        </row>
        <row r="60">
          <cell r="A60" t="str">
            <v>3.14</v>
          </cell>
          <cell r="B60" t="str">
            <v>SUMINISTRO E INSTALACIÓN DE TUBERÍA DE CONCRETO REFORZADO D=36", INCLUYE EMBOQUILLADA (NORMA ICONTEC 401)</v>
          </cell>
          <cell r="C60" t="str">
            <v>ML</v>
          </cell>
          <cell r="D60" t="str">
            <v>3.14</v>
          </cell>
          <cell r="E60">
            <v>417413.41084750002</v>
          </cell>
        </row>
        <row r="61">
          <cell r="A61" t="str">
            <v>3.15</v>
          </cell>
          <cell r="B61" t="str">
            <v>SUMINISTRO, FIGURADO Y ARMADO DE ACERO DE REFUERZO  A-37.</v>
          </cell>
          <cell r="C61" t="str">
            <v>KG</v>
          </cell>
          <cell r="D61" t="str">
            <v>3.15</v>
          </cell>
          <cell r="E61">
            <v>3509.8623444444443</v>
          </cell>
        </row>
        <row r="62">
          <cell r="A62" t="str">
            <v>3.16</v>
          </cell>
          <cell r="B62" t="str">
            <v>SUMINISTRO, FIGURADO Y ARMADO DE ACERO DE REFUERZO PDR-60.</v>
          </cell>
          <cell r="C62" t="str">
            <v>KG</v>
          </cell>
          <cell r="D62" t="str">
            <v>3.16</v>
          </cell>
          <cell r="E62">
            <v>3509.8623444444443</v>
          </cell>
        </row>
        <row r="63">
          <cell r="A63" t="str">
            <v>3.17</v>
          </cell>
          <cell r="B63" t="str">
            <v>SUMINISTRO E INSTALACIÓN DE TUBERÍA PVC RIB STEEL NTC 4764  D=36"</v>
          </cell>
          <cell r="C63" t="str">
            <v>ML</v>
          </cell>
          <cell r="D63" t="str">
            <v>3.17</v>
          </cell>
          <cell r="E63">
            <v>512314.10516666662</v>
          </cell>
        </row>
        <row r="64">
          <cell r="A64" t="str">
            <v>3.18</v>
          </cell>
          <cell r="B64" t="str">
            <v>CONSTRUCCIÓN DE FILTROS A CUALQUIER PROFUNDIDAD, CON MATERIAL FILTRANTE (GRAVA Y RAJÓN SELECCIONADO POR TAMAÑOS), SIN EXCAVACIÓN, INCLUYE GEOTEXTIL.</v>
          </cell>
          <cell r="C64" t="str">
            <v>M3</v>
          </cell>
          <cell r="D64" t="str">
            <v>3.18</v>
          </cell>
          <cell r="E64">
            <v>167840.47650526318</v>
          </cell>
        </row>
        <row r="65">
          <cell r="A65" t="str">
            <v>3.19</v>
          </cell>
          <cell r="B65" t="str">
            <v xml:space="preserve">SUMINISTRO E INSTALACIÓN DE GEOTEXTIL NO TEJIDO PARA DRENAJE </v>
          </cell>
          <cell r="C65" t="str">
            <v>M2</v>
          </cell>
          <cell r="D65" t="str">
            <v>3.19</v>
          </cell>
          <cell r="E65">
            <v>4694.7369833333332</v>
          </cell>
        </row>
        <row r="66">
          <cell r="A66" t="str">
            <v>3.20</v>
          </cell>
          <cell r="B66" t="str">
            <v>MATERIAL FILTRANTE CANTO RODADO</v>
          </cell>
          <cell r="C66" t="str">
            <v>M3</v>
          </cell>
          <cell r="D66" t="str">
            <v>3.20</v>
          </cell>
          <cell r="E66">
            <v>101250.87</v>
          </cell>
        </row>
        <row r="67">
          <cell r="A67" t="str">
            <v>3.21</v>
          </cell>
          <cell r="B67" t="str">
            <v>CONSTRUCCIÓN DE MUROS EN GAVIONES, INCLUYE MALLA ESLABONADA TRIPLE TORSIÓN CAL. 13.</v>
          </cell>
          <cell r="C67" t="str">
            <v>M3</v>
          </cell>
          <cell r="D67" t="str">
            <v>3.21</v>
          </cell>
          <cell r="E67">
            <v>147998.79749999999</v>
          </cell>
        </row>
        <row r="68">
          <cell r="A68" t="str">
            <v>3.22</v>
          </cell>
          <cell r="B68" t="str">
            <v>CONSTRUCCION DE CUNETAS EN TIERRA A MAQUINA</v>
          </cell>
          <cell r="C68" t="str">
            <v>ML</v>
          </cell>
          <cell r="D68" t="str">
            <v>3.22</v>
          </cell>
          <cell r="E68">
            <v>1157.1512632275133</v>
          </cell>
        </row>
        <row r="69">
          <cell r="A69" t="str">
            <v>3.23</v>
          </cell>
          <cell r="B69" t="str">
            <v>CONSTRUCCIÓN DE MUROS EN BOLSACRETO (REF 1101), CON CONCRETO DE 3000 PSI</v>
          </cell>
          <cell r="C69" t="str">
            <v>M3</v>
          </cell>
          <cell r="D69" t="str">
            <v>3.23</v>
          </cell>
          <cell r="E69">
            <v>488585.61814666656</v>
          </cell>
        </row>
        <row r="70">
          <cell r="A70" t="str">
            <v>3.24</v>
          </cell>
          <cell r="B70" t="str">
            <v>CONSTRUCCIÓN DE MUROS EN SUELO REFORZADO, CON GEOTEXTIL</v>
          </cell>
          <cell r="C70" t="str">
            <v>M3</v>
          </cell>
          <cell r="D70" t="str">
            <v>3.24</v>
          </cell>
          <cell r="E70">
            <v>177072.40682500001</v>
          </cell>
        </row>
        <row r="71">
          <cell r="A71" t="str">
            <v>3.25</v>
          </cell>
          <cell r="B71" t="str">
            <v>CONSTRUCCIÓN SUMIDERO SENCILLO (1.00X0.50X1.10)</v>
          </cell>
          <cell r="C71" t="str">
            <v>UN</v>
          </cell>
          <cell r="D71" t="str">
            <v>3.25</v>
          </cell>
          <cell r="E71">
            <v>415223.3474333334</v>
          </cell>
        </row>
        <row r="72">
          <cell r="A72" t="str">
            <v>3.26</v>
          </cell>
          <cell r="B72" t="str">
            <v>CONSTRUCCIÓN SUMIDERO DOBLE (2.00X0.50X1.10)</v>
          </cell>
          <cell r="C72" t="str">
            <v>UN</v>
          </cell>
          <cell r="D72" t="str">
            <v>3.26</v>
          </cell>
          <cell r="E72">
            <v>840431.33909999998</v>
          </cell>
        </row>
        <row r="73">
          <cell r="A73">
            <v>4</v>
          </cell>
          <cell r="B73" t="str">
            <v>CONSTRUCCIÓN DE CUNETAS REVESTIDAS</v>
          </cell>
          <cell r="C73">
            <v>0</v>
          </cell>
          <cell r="D73">
            <v>0</v>
          </cell>
          <cell r="E73">
            <v>0</v>
          </cell>
        </row>
        <row r="74">
          <cell r="A74" t="str">
            <v>4.1</v>
          </cell>
          <cell r="B74" t="str">
            <v>MEJORAMIENTO DE PISO CON MATERIAL DE AFIRMADO COMPACTADO CON PLANCHA VIBRADORA, INCLUYE ACARREO LIBRE 10 KM.</v>
          </cell>
          <cell r="C74" t="str">
            <v>M3</v>
          </cell>
          <cell r="D74" t="str">
            <v>4.1</v>
          </cell>
          <cell r="E74">
            <v>46502.658611111117</v>
          </cell>
        </row>
        <row r="75">
          <cell r="A75" t="str">
            <v>4.2</v>
          </cell>
          <cell r="B75" t="str">
            <v>CUNETA REVESTIDA EN CONCRETO 2500 PSI.</v>
          </cell>
          <cell r="C75" t="str">
            <v>M3</v>
          </cell>
          <cell r="D75" t="str">
            <v>4.2</v>
          </cell>
          <cell r="E75">
            <v>433704.50974666659</v>
          </cell>
        </row>
        <row r="76">
          <cell r="A76" t="str">
            <v>4.3</v>
          </cell>
          <cell r="B76" t="str">
            <v>RELLENO CON MATERIAL SELECCIONADO PROVENIENTE DE EXCAVACIÓN COMPACTADO CON PLANCHA VIBRADORA .</v>
          </cell>
          <cell r="C76" t="str">
            <v>M3</v>
          </cell>
          <cell r="D76" t="str">
            <v>4.3</v>
          </cell>
          <cell r="E76">
            <v>20193.805185185185</v>
          </cell>
        </row>
        <row r="77">
          <cell r="A77" t="str">
            <v>4.4</v>
          </cell>
          <cell r="B77" t="str">
            <v>RELLENO CON MATERIAL DE AFIRMADO COMPACTADO PLANCHA VIBRADORA INCLUYE ACARREO LIBRE DE 10 KM</v>
          </cell>
          <cell r="C77" t="str">
            <v>M3</v>
          </cell>
          <cell r="D77" t="str">
            <v>4.4</v>
          </cell>
          <cell r="E77">
            <v>46502.658611111117</v>
          </cell>
        </row>
        <row r="78">
          <cell r="A78">
            <v>5</v>
          </cell>
          <cell r="B78" t="str">
            <v>PUENTES</v>
          </cell>
          <cell r="C78">
            <v>0</v>
          </cell>
          <cell r="D78">
            <v>0</v>
          </cell>
          <cell r="E78">
            <v>0</v>
          </cell>
        </row>
        <row r="79">
          <cell r="A79" t="str">
            <v>5.1</v>
          </cell>
          <cell r="B79" t="str">
            <v>APOYOS ELASTOMERICOS</v>
          </cell>
          <cell r="C79" t="str">
            <v>UN</v>
          </cell>
          <cell r="D79" t="str">
            <v>5.1</v>
          </cell>
          <cell r="E79">
            <v>443093.81912500004</v>
          </cell>
        </row>
        <row r="80">
          <cell r="A80" t="str">
            <v>5.2</v>
          </cell>
          <cell r="B80" t="str">
            <v>SELLOS PARA JUNTA DE PUENTE</v>
          </cell>
          <cell r="C80" t="str">
            <v>ML</v>
          </cell>
          <cell r="D80" t="str">
            <v>5.2</v>
          </cell>
          <cell r="E80">
            <v>41603.331875000003</v>
          </cell>
        </row>
        <row r="81">
          <cell r="A81" t="str">
            <v>5.3</v>
          </cell>
          <cell r="B81" t="str">
            <v>CONSTRUCCION JUNTAS ELASTOMERICAS DE 30 CMS DE ANCHO</v>
          </cell>
          <cell r="C81" t="str">
            <v>ML</v>
          </cell>
          <cell r="D81" t="str">
            <v>5.3</v>
          </cell>
          <cell r="E81">
            <v>822096.97899999993</v>
          </cell>
        </row>
        <row r="82">
          <cell r="A82" t="str">
            <v>5.4</v>
          </cell>
          <cell r="B82" t="str">
            <v>SUMINISTRO E INSTALACION DE CABLE DE ACERO REF: 6*19 A-A - D= 1"</v>
          </cell>
          <cell r="C82" t="str">
            <v>ML</v>
          </cell>
          <cell r="D82" t="str">
            <v>5.4</v>
          </cell>
          <cell r="E82">
            <v>22517.55117857143</v>
          </cell>
        </row>
        <row r="83">
          <cell r="A83" t="str">
            <v>5.5</v>
          </cell>
          <cell r="B83" t="str">
            <v>SUMINISTRO E INSTALACIÓN DE CABLE ACERO D=1/2"</v>
          </cell>
          <cell r="C83" t="str">
            <v>ML</v>
          </cell>
          <cell r="D83" t="str">
            <v>5.5</v>
          </cell>
          <cell r="E83">
            <v>14164.209178571427</v>
          </cell>
        </row>
        <row r="84">
          <cell r="A84" t="str">
            <v>5.6</v>
          </cell>
          <cell r="B84" t="str">
            <v>SUMINISTRO E INSTALACIÓN DE CABLE ACERO D=3/8"</v>
          </cell>
          <cell r="C84" t="str">
            <v>ML</v>
          </cell>
          <cell r="D84" t="str">
            <v>5.6</v>
          </cell>
          <cell r="E84">
            <v>12959.42257857143</v>
          </cell>
        </row>
        <row r="85">
          <cell r="A85" t="str">
            <v>5.7</v>
          </cell>
          <cell r="B85" t="str">
            <v>CONCRETO PREMEZCLADO DE 4000 PSI. PARA PLACAS Y VIGAS, LONGITUD DE 0 A 7,0 MTS.</v>
          </cell>
          <cell r="C85" t="str">
            <v>M3</v>
          </cell>
          <cell r="D85" t="str">
            <v>5.7</v>
          </cell>
          <cell r="E85">
            <v>760436.78793999995</v>
          </cell>
        </row>
        <row r="86">
          <cell r="A86" t="str">
            <v>5.8</v>
          </cell>
          <cell r="B86" t="str">
            <v>CONCRETO PREMEZCLADO DE 4000 PSI. PARA PLACAS Y VIGAS, LONGITUD DE 7,1 A 14,0 MTS.</v>
          </cell>
          <cell r="C86" t="str">
            <v>M3</v>
          </cell>
          <cell r="D86" t="str">
            <v>5.8</v>
          </cell>
          <cell r="E86">
            <v>770195.90793999983</v>
          </cell>
        </row>
        <row r="87">
          <cell r="A87" t="str">
            <v>5.9</v>
          </cell>
          <cell r="B87" t="str">
            <v>CONCRETO PREMEZCLADO DE 4000 PSI. PARA PLACAS Y VIGAS, LONGITUD MAYOR A DE 14,0 MTS.</v>
          </cell>
          <cell r="C87" t="str">
            <v>M3</v>
          </cell>
          <cell r="D87" t="str">
            <v>5.9</v>
          </cell>
          <cell r="E87">
            <v>797829.16807157907</v>
          </cell>
        </row>
        <row r="88">
          <cell r="A88" t="str">
            <v>5.10</v>
          </cell>
          <cell r="B88" t="str">
            <v>CONCRETO  PREMEZCLADO DE  21 MPA - (3000 P.S.I)  PARA BARANDAS.</v>
          </cell>
          <cell r="C88" t="str">
            <v>M3</v>
          </cell>
          <cell r="D88" t="str">
            <v>5.10</v>
          </cell>
          <cell r="E88">
            <v>1241213.21248</v>
          </cell>
        </row>
        <row r="89">
          <cell r="A89" t="str">
            <v>5.11</v>
          </cell>
          <cell r="B89" t="str">
            <v>SUMINISTRO E INSTALACION  DE BARANDAS EN TUBERÍA METÁLICA AGUA NEGRA D=2", C. 0.80,</v>
          </cell>
          <cell r="C89" t="str">
            <v>ML</v>
          </cell>
          <cell r="D89" t="str">
            <v>5.11</v>
          </cell>
          <cell r="E89">
            <v>256118.81</v>
          </cell>
        </row>
        <row r="90">
          <cell r="A90" t="str">
            <v>5.12</v>
          </cell>
          <cell r="B90" t="str">
            <v>SUMINISTRO E INSTALACIÓN DE APOYOS DE NEOPRENO, DUREZA 75, E= ¼"</v>
          </cell>
          <cell r="C90" t="str">
            <v>UN</v>
          </cell>
          <cell r="D90" t="str">
            <v>5.12</v>
          </cell>
          <cell r="E90">
            <v>312306.36250000005</v>
          </cell>
        </row>
        <row r="91">
          <cell r="A91" t="str">
            <v>5.13</v>
          </cell>
          <cell r="B91" t="str">
            <v>SUMINISTRO E INSTALACIÓN DE JUNTAS DE DILATACIÓN  EN ÁNGULO DE 3"X3"X3/8", INCLUYE HIERRO DE ANCLAJE, CINTA SIKA O - 22 Y LLENANTE ASFÁLTICO, SEGÚN MODELO.</v>
          </cell>
          <cell r="C91" t="str">
            <v>ML</v>
          </cell>
          <cell r="D91" t="str">
            <v>5.13</v>
          </cell>
          <cell r="E91">
            <v>376771.74</v>
          </cell>
        </row>
        <row r="92">
          <cell r="A92" t="str">
            <v>5.14</v>
          </cell>
          <cell r="B92" t="str">
            <v>SUMINISTRO E INSTALACIÓN DE DESAGÜES EN TUBERÍA SANITARIA  PVC. D= 3"</v>
          </cell>
          <cell r="C92" t="str">
            <v>ML</v>
          </cell>
          <cell r="D92" t="str">
            <v>5.14</v>
          </cell>
          <cell r="E92">
            <v>19043.838333333333</v>
          </cell>
        </row>
        <row r="93">
          <cell r="A93" t="str">
            <v>5.15</v>
          </cell>
          <cell r="B93" t="str">
            <v>CONCRETO DE 4000 P.S.I PARA GUARDARUEDAS.</v>
          </cell>
          <cell r="C93" t="str">
            <v>M3</v>
          </cell>
          <cell r="D93" t="str">
            <v>5.15</v>
          </cell>
          <cell r="E93">
            <v>563531.47726666671</v>
          </cell>
        </row>
        <row r="94">
          <cell r="A94" t="str">
            <v>5.16</v>
          </cell>
          <cell r="B94" t="str">
            <v>SUMINISTRO E INSTALACION DE CABLE DE ACERO REF: 6*19 A-A - D= 5/8"</v>
          </cell>
          <cell r="C94" t="str">
            <v>ML</v>
          </cell>
          <cell r="D94" t="str">
            <v>5.16</v>
          </cell>
          <cell r="E94">
            <v>15725.668378571429</v>
          </cell>
        </row>
        <row r="95">
          <cell r="A95" t="str">
            <v>5.17</v>
          </cell>
          <cell r="B95" t="str">
            <v>SUMINISTRO E INSTALACION DE CABLE DE ACERO REF: 6*19 A-A - D= 3/4"</v>
          </cell>
          <cell r="C95" t="str">
            <v>ML</v>
          </cell>
          <cell r="D95" t="str">
            <v>5.17</v>
          </cell>
          <cell r="E95">
            <v>17649.609178571427</v>
          </cell>
        </row>
        <row r="96">
          <cell r="A96" t="str">
            <v>5.18</v>
          </cell>
          <cell r="B96" t="str">
            <v>SUMINISTRO E INSTALACION DE CABLE DE ACERO REF: 6*19 A-A - D= 1-1/8"</v>
          </cell>
          <cell r="C96" t="str">
            <v>ML</v>
          </cell>
          <cell r="D96" t="str">
            <v>5.18</v>
          </cell>
          <cell r="E96">
            <v>26832.932799999999</v>
          </cell>
        </row>
        <row r="97">
          <cell r="A97" t="str">
            <v>5.19</v>
          </cell>
          <cell r="B97" t="str">
            <v>SUMINISTRO E INSTALACION DE CABLE DE ACERO REF: 6*19 A-A - D= 1-1/4"</v>
          </cell>
          <cell r="C97" t="str">
            <v>ML</v>
          </cell>
          <cell r="D97" t="str">
            <v>5.19</v>
          </cell>
          <cell r="E97">
            <v>30239.185174999999</v>
          </cell>
        </row>
        <row r="98">
          <cell r="A98" t="str">
            <v>5.20</v>
          </cell>
          <cell r="B98" t="str">
            <v>SUMINISTRO E INSTALACION DE CABLE DE ACERO REF: 6*19 A-A - D= 1-1/2"</v>
          </cell>
          <cell r="C98" t="str">
            <v>ML</v>
          </cell>
          <cell r="D98" t="str">
            <v>5.20</v>
          </cell>
          <cell r="E98">
            <v>48006.126326315789</v>
          </cell>
        </row>
        <row r="99">
          <cell r="A99" t="str">
            <v>5.21</v>
          </cell>
          <cell r="B99" t="str">
            <v>SUMINISTRO E INSTALACION DE CABLE DE ACERO REF: 6*19 A-A - D=1- 5/8"</v>
          </cell>
          <cell r="C99" t="str">
            <v>ML</v>
          </cell>
          <cell r="D99" t="str">
            <v>5.21</v>
          </cell>
          <cell r="E99">
            <v>52357.067326315788</v>
          </cell>
        </row>
        <row r="100">
          <cell r="A100" t="str">
            <v>5.22</v>
          </cell>
          <cell r="B100" t="str">
            <v>SUMINISTRO E INSTALACION DE CABLE DE ACERO REF: 6*19 A-A - D= 1-3/4"</v>
          </cell>
          <cell r="C100" t="str">
            <v>ML</v>
          </cell>
          <cell r="D100" t="str">
            <v>5.22</v>
          </cell>
          <cell r="E100">
            <v>57107.667526315789</v>
          </cell>
        </row>
        <row r="101">
          <cell r="A101" t="str">
            <v>5.23</v>
          </cell>
          <cell r="B101" t="str">
            <v>SUMINISTRO E INSTALACION DE CABLE DE ACERO REF: 6*19 A-A - D=1-7/8"</v>
          </cell>
          <cell r="C101" t="str">
            <v>ML</v>
          </cell>
          <cell r="D101" t="str">
            <v>5.23</v>
          </cell>
          <cell r="E101">
            <v>70326.160585714286</v>
          </cell>
        </row>
        <row r="102">
          <cell r="A102" t="str">
            <v>5.24</v>
          </cell>
          <cell r="B102" t="str">
            <v>SUMINISTRO E INSTALACION DE CABLE DE ACERO REF: 6*19 A-A - D=2"</v>
          </cell>
          <cell r="C102" t="str">
            <v>ML</v>
          </cell>
          <cell r="D102" t="str">
            <v>5.24</v>
          </cell>
          <cell r="E102">
            <v>75666.95518571428</v>
          </cell>
        </row>
        <row r="103">
          <cell r="A103" t="str">
            <v>5.25</v>
          </cell>
          <cell r="B103" t="str">
            <v>SUMINISTRO E INSTALACION DE TENSORES PARA CABLE DE ACERO  D=5/8"</v>
          </cell>
          <cell r="C103" t="str">
            <v>UN</v>
          </cell>
          <cell r="D103" t="str">
            <v>5.25</v>
          </cell>
          <cell r="E103">
            <v>151396.32788492306</v>
          </cell>
        </row>
        <row r="104">
          <cell r="A104" t="str">
            <v>5.26</v>
          </cell>
          <cell r="B104" t="str">
            <v>SUMINISTRO E INSTALACION DE TENSORES PARA CABLE DE ACERO  D=3/4"</v>
          </cell>
          <cell r="C104" t="str">
            <v>UN</v>
          </cell>
          <cell r="D104" t="str">
            <v>5.26</v>
          </cell>
          <cell r="E104">
            <v>209582.33996000001</v>
          </cell>
        </row>
        <row r="105">
          <cell r="A105" t="str">
            <v>5.27</v>
          </cell>
          <cell r="B105" t="str">
            <v>SUMINISTRO E INSTALACION DE TENSORES PARA CABLE DE ACERO  D=1"</v>
          </cell>
          <cell r="C105" t="str">
            <v>UN</v>
          </cell>
          <cell r="D105" t="str">
            <v>5.27</v>
          </cell>
          <cell r="E105">
            <v>368042.56463692308</v>
          </cell>
        </row>
        <row r="106">
          <cell r="A106" t="str">
            <v>5.28</v>
          </cell>
          <cell r="B106" t="str">
            <v>SUMINISTRO E INSTALACION DE TENSORES PARA CABLE DE ACERO  D=1-1/8"</v>
          </cell>
          <cell r="C106" t="str">
            <v>UN</v>
          </cell>
          <cell r="D106" t="str">
            <v>5.28</v>
          </cell>
          <cell r="E106">
            <v>480031.50936133333</v>
          </cell>
        </row>
        <row r="107">
          <cell r="A107" t="str">
            <v>5.29</v>
          </cell>
          <cell r="B107" t="str">
            <v>SUMINISTRO E INSTALACION DE TENSORES PARA CABLE DE ACERO  D=1-1/4"</v>
          </cell>
          <cell r="C107" t="str">
            <v>UN</v>
          </cell>
          <cell r="D107" t="str">
            <v>5.29</v>
          </cell>
          <cell r="E107">
            <v>512588.2822213333</v>
          </cell>
        </row>
        <row r="108">
          <cell r="A108" t="str">
            <v>5.30</v>
          </cell>
          <cell r="B108" t="str">
            <v>SUMINISTRO E INSTALACION DE TENSORES PARA CABLE DE ACERO  D=1-1/2"</v>
          </cell>
          <cell r="C108" t="str">
            <v>UN</v>
          </cell>
          <cell r="D108" t="str">
            <v>5.30</v>
          </cell>
          <cell r="E108">
            <v>771064.05911733315</v>
          </cell>
        </row>
        <row r="109">
          <cell r="A109" t="str">
            <v>5.31</v>
          </cell>
          <cell r="B109" t="str">
            <v>SUMINISTRO E INSTALACION DE TENSORES PARA CABLE DE ACERO  D=1-3/4"</v>
          </cell>
          <cell r="C109" t="str">
            <v>UN</v>
          </cell>
          <cell r="D109" t="str">
            <v>5.31</v>
          </cell>
          <cell r="E109">
            <v>1010264.1488719999</v>
          </cell>
        </row>
        <row r="110">
          <cell r="A110" t="str">
            <v>5.32</v>
          </cell>
          <cell r="B110" t="str">
            <v>SUMINISTRO E INSTALACION DE TENSORES PARA CABLE DE ACERO  D=2"</v>
          </cell>
          <cell r="C110" t="str">
            <v>UN</v>
          </cell>
          <cell r="D110" t="str">
            <v>5.32</v>
          </cell>
          <cell r="E110">
            <v>3046396.442999999</v>
          </cell>
        </row>
        <row r="111">
          <cell r="A111" t="str">
            <v>5.33</v>
          </cell>
          <cell r="B111" t="str">
            <v>SUMINISTRO E INSTALACION DE PRENSACABLES DE HIERRO FUNDIDO TIPO PESADO, D=5/8".</v>
          </cell>
          <cell r="C111" t="str">
            <v>UN</v>
          </cell>
          <cell r="D111" t="str">
            <v>5.33</v>
          </cell>
          <cell r="E111">
            <v>6870.1106666666674</v>
          </cell>
        </row>
        <row r="112">
          <cell r="A112" t="str">
            <v>5.34</v>
          </cell>
          <cell r="B112" t="str">
            <v>SUMINISTRO E INSTALACION DE PRENSACABLES DE HIERRO FUNDIDO TIPO PESADO, D=¾"</v>
          </cell>
          <cell r="C112" t="str">
            <v>UN</v>
          </cell>
          <cell r="D112" t="str">
            <v>5.34</v>
          </cell>
          <cell r="E112">
            <v>7604.3682666666682</v>
          </cell>
        </row>
        <row r="113">
          <cell r="A113" t="str">
            <v>5.35</v>
          </cell>
          <cell r="B113" t="str">
            <v>SUMINISTRO E INSTALACION DE PRENSACABLES DE HIERRO FUNDIDO TIPO PESADO, D=7/8"</v>
          </cell>
          <cell r="C113" t="str">
            <v>UN</v>
          </cell>
          <cell r="D113" t="str">
            <v>5.35</v>
          </cell>
          <cell r="E113">
            <v>10124.312466666668</v>
          </cell>
        </row>
        <row r="114">
          <cell r="A114" t="str">
            <v>5.36</v>
          </cell>
          <cell r="B114" t="str">
            <v>SUMINISTRO E INSTALACION DE PRENSACABLES DE HIERRO FUNDIDO TIPO PESADO, D=1"</v>
          </cell>
          <cell r="C114" t="str">
            <v>UN</v>
          </cell>
          <cell r="D114" t="str">
            <v>5.36</v>
          </cell>
          <cell r="E114">
            <v>11251.258466666666</v>
          </cell>
        </row>
        <row r="115">
          <cell r="A115" t="str">
            <v>5.37</v>
          </cell>
          <cell r="B115" t="str">
            <v>SUMINISTRO E INSTALACION DE PRENSACABLES DE HIERRO FUNDIDO TIPO PESADO, D=1-¼"</v>
          </cell>
          <cell r="C115" t="str">
            <v>UN</v>
          </cell>
          <cell r="D115" t="str">
            <v>5.37</v>
          </cell>
          <cell r="E115">
            <v>19511.269199999999</v>
          </cell>
        </row>
        <row r="116">
          <cell r="A116" t="str">
            <v>5.38</v>
          </cell>
          <cell r="B116" t="str">
            <v>SUMINISTRO E INSTALACION DE PRENSACABLES DE HIERRO FUNDIDO TIPO PESADO, D=2"</v>
          </cell>
          <cell r="C116" t="str">
            <v>UN</v>
          </cell>
          <cell r="D116" t="str">
            <v>5.38</v>
          </cell>
          <cell r="E116">
            <v>31116.876666666667</v>
          </cell>
        </row>
        <row r="117">
          <cell r="A117" t="str">
            <v>5.39</v>
          </cell>
          <cell r="B117" t="str">
            <v>BARANDA DE CONCRETO 1,05*0,35</v>
          </cell>
          <cell r="C117" t="str">
            <v>ML</v>
          </cell>
          <cell r="D117" t="str">
            <v>5.39</v>
          </cell>
          <cell r="E117">
            <v>157522.18828</v>
          </cell>
        </row>
        <row r="118">
          <cell r="A118" t="str">
            <v>5.40</v>
          </cell>
          <cell r="B118" t="str">
            <v xml:space="preserve">BARANDA METÁLICA TUBO GALVANIZADO DE 2", INCLUYE ANTICORROSIVO Y PINTURA </v>
          </cell>
          <cell r="C118" t="str">
            <v>ML</v>
          </cell>
          <cell r="D118" t="str">
            <v>5.40</v>
          </cell>
          <cell r="E118">
            <v>172861.3175</v>
          </cell>
        </row>
        <row r="119">
          <cell r="A119" t="str">
            <v>5.41</v>
          </cell>
          <cell r="B119" t="str">
            <v>BARANDA METÁLICA TUBO GALVANIZADO DE 3", INCLUYE ANTICORROSIVO Y PINTURA</v>
          </cell>
          <cell r="C119" t="str">
            <v>ML</v>
          </cell>
          <cell r="D119" t="str">
            <v>5.41</v>
          </cell>
          <cell r="E119">
            <v>209776.2677142857</v>
          </cell>
        </row>
        <row r="120">
          <cell r="A120" t="str">
            <v>5.42</v>
          </cell>
          <cell r="B120" t="str">
            <v>BARANDA METÁLICA TUBO GALVANIZADO DE 4", INCLUYE ANTICORROSIVO Y PINTURA</v>
          </cell>
          <cell r="C120" t="str">
            <v>ML</v>
          </cell>
          <cell r="D120" t="str">
            <v>5.42</v>
          </cell>
          <cell r="E120">
            <v>246688.86666666667</v>
          </cell>
        </row>
        <row r="121">
          <cell r="A121">
            <v>6</v>
          </cell>
          <cell r="B121" t="str">
            <v>AFIRMADO</v>
          </cell>
          <cell r="C121">
            <v>0</v>
          </cell>
          <cell r="D121">
            <v>0</v>
          </cell>
          <cell r="E121">
            <v>0</v>
          </cell>
        </row>
        <row r="122">
          <cell r="A122" t="str">
            <v>6.1</v>
          </cell>
          <cell r="B122" t="str">
            <v>LOCALIZACIÓN Y REPLANTEO VIAS RURALES</v>
          </cell>
          <cell r="C122" t="str">
            <v>KM</v>
          </cell>
          <cell r="D122" t="str">
            <v>6.1</v>
          </cell>
          <cell r="E122">
            <v>1529277.3399999999</v>
          </cell>
        </row>
        <row r="123">
          <cell r="A123" t="str">
            <v>6.2</v>
          </cell>
          <cell r="B123" t="str">
            <v>LOCALIZACIÓN Y REPLANTEO VIAS URBANAS</v>
          </cell>
          <cell r="C123" t="str">
            <v>KM</v>
          </cell>
          <cell r="D123" t="str">
            <v>6.2</v>
          </cell>
          <cell r="E123">
            <v>1936800.8195238095</v>
          </cell>
        </row>
        <row r="124">
          <cell r="A124" t="str">
            <v>6.3</v>
          </cell>
          <cell r="B124" t="str">
            <v xml:space="preserve">CONFORMACIÓN Y COMPACTACIÓN DE LA SUBRASANTE </v>
          </cell>
          <cell r="C124" t="str">
            <v>M2</v>
          </cell>
          <cell r="D124" t="str">
            <v>6.3</v>
          </cell>
          <cell r="E124">
            <v>471.95704583333338</v>
          </cell>
        </row>
        <row r="125">
          <cell r="A125" t="str">
            <v>6.4</v>
          </cell>
          <cell r="B125" t="str">
            <v>MEJORAMIENTO DE LA SUBRASANTE, INVOLUCRA SUELO EXISTENTE</v>
          </cell>
          <cell r="C125" t="str">
            <v>M2</v>
          </cell>
          <cell r="D125" t="str">
            <v>6.4</v>
          </cell>
          <cell r="E125">
            <v>471.95704583333338</v>
          </cell>
        </row>
        <row r="126">
          <cell r="A126" t="str">
            <v>6.5</v>
          </cell>
          <cell r="B126" t="str">
            <v>MEJORAMIENTO DE LA SUBRASANTE, ADICIONANDO MATERIAL</v>
          </cell>
          <cell r="C126" t="str">
            <v>M3</v>
          </cell>
          <cell r="D126" t="str">
            <v>6.5</v>
          </cell>
          <cell r="E126">
            <v>12462.103023809523</v>
          </cell>
        </row>
        <row r="127">
          <cell r="A127" t="str">
            <v>6.6</v>
          </cell>
          <cell r="B127" t="str">
            <v>SUMINISTRO, EXTENDIDA  DE MATERIAL SELECCIONADO PARA AFIRMADO SIN COMPACTAR, INCLUYE ACARREO LIBRE 10 KM</v>
          </cell>
          <cell r="C127" t="str">
            <v>M3</v>
          </cell>
          <cell r="D127" t="str">
            <v>6.6</v>
          </cell>
          <cell r="E127">
            <v>27901.353124999994</v>
          </cell>
        </row>
        <row r="128">
          <cell r="A128" t="str">
            <v>6.7</v>
          </cell>
          <cell r="B128" t="str">
            <v>SUMINISTRO, EXTENDIDA  Y COMPACTACIÓN MECÁNICA DE MATERIAL SELECCIONADO PARA AFIRMADO, INCLUYE ACARREO LIBRE 10 KM</v>
          </cell>
          <cell r="C128" t="str">
            <v>M3</v>
          </cell>
          <cell r="D128" t="str">
            <v>6.7</v>
          </cell>
          <cell r="E128">
            <v>38228.060833333344</v>
          </cell>
        </row>
        <row r="129">
          <cell r="A129" t="str">
            <v>6.8</v>
          </cell>
          <cell r="B129" t="str">
            <v>AFIRMADO ESTABILIZADO CON CEMENTO, INCLUYE ACARREO LIBRE 10 KM</v>
          </cell>
          <cell r="C129" t="str">
            <v>M3</v>
          </cell>
          <cell r="D129" t="str">
            <v>6.8</v>
          </cell>
          <cell r="E129">
            <v>73121.238666666657</v>
          </cell>
        </row>
        <row r="130">
          <cell r="A130" t="str">
            <v>6.9</v>
          </cell>
          <cell r="B130" t="str">
            <v>AFIRMADO ESTABILIZADO CON CAL, INCLUYE ACARREO LIBRE 10 KM</v>
          </cell>
          <cell r="C130" t="str">
            <v>M3</v>
          </cell>
          <cell r="D130" t="str">
            <v>6.9</v>
          </cell>
          <cell r="E130">
            <v>100309.81199999998</v>
          </cell>
        </row>
        <row r="131">
          <cell r="A131" t="str">
            <v>6.10</v>
          </cell>
          <cell r="B131" t="str">
            <v>REPARACIÓN BACHES EN AFIRMADO, INCLUYE ACARREO LIBRE 10 KM</v>
          </cell>
          <cell r="C131" t="str">
            <v>M3</v>
          </cell>
          <cell r="D131" t="str">
            <v>6.10</v>
          </cell>
          <cell r="E131">
            <v>68434.86083333334</v>
          </cell>
        </row>
        <row r="132">
          <cell r="A132">
            <v>7</v>
          </cell>
          <cell r="B132" t="str">
            <v>PAVIMENTACION</v>
          </cell>
          <cell r="C132">
            <v>0</v>
          </cell>
          <cell r="D132">
            <v>0</v>
          </cell>
          <cell r="E132">
            <v>0</v>
          </cell>
        </row>
        <row r="133">
          <cell r="A133" t="str">
            <v>7.1</v>
          </cell>
          <cell r="B133" t="str">
            <v>CUNETEO, PERFILADO Y COMPACTACIÓN DE LA BANCA EXISTENTE. (TRABAJO PREVIO A PAVIMENTACIÓN).</v>
          </cell>
          <cell r="C133" t="str">
            <v>KM</v>
          </cell>
          <cell r="D133" t="str">
            <v>7.1</v>
          </cell>
          <cell r="E133">
            <v>887723.40686274506</v>
          </cell>
        </row>
        <row r="134">
          <cell r="A134" t="str">
            <v>7.2</v>
          </cell>
          <cell r="B134" t="str">
            <v>PEDRAPLÉN COMPACTO</v>
          </cell>
          <cell r="C134" t="str">
            <v>M3</v>
          </cell>
          <cell r="D134" t="str">
            <v>7.2</v>
          </cell>
          <cell r="E134">
            <v>77883.475952380963</v>
          </cell>
        </row>
        <row r="135">
          <cell r="A135" t="str">
            <v>7.3</v>
          </cell>
          <cell r="B135" t="str">
            <v>PEDRAPLÉN SUELTO</v>
          </cell>
          <cell r="C135" t="str">
            <v>M3</v>
          </cell>
          <cell r="D135" t="str">
            <v>7.3</v>
          </cell>
          <cell r="E135">
            <v>59997.679871323526</v>
          </cell>
        </row>
        <row r="136">
          <cell r="A136" t="str">
            <v>7.4</v>
          </cell>
          <cell r="B136" t="str">
            <v>SUMINISTRO EXTENDIDA Y COMPACTACIÓN DE MATERIAL SELECCIONADO PARA  SUBBASE GRANULAR ( INCLUYE ACARREO DE 22 KM)</v>
          </cell>
          <cell r="C136" t="str">
            <v>M3</v>
          </cell>
          <cell r="D136" t="str">
            <v>7.4</v>
          </cell>
          <cell r="E136">
            <v>69149.174200000009</v>
          </cell>
        </row>
        <row r="137">
          <cell r="A137" t="str">
            <v>7.5</v>
          </cell>
          <cell r="B137" t="str">
            <v>SUMINISTRO EXTENDIDA Y COMPACTACIÓN DE MATERIAL SELECCIONADO PARA  BASE  GRANULAR ( INCLUYE ACARREO DE 22 KM)</v>
          </cell>
          <cell r="C137" t="str">
            <v>M3</v>
          </cell>
          <cell r="D137" t="str">
            <v>7.5</v>
          </cell>
          <cell r="E137">
            <v>92588.924824999995</v>
          </cell>
        </row>
        <row r="138">
          <cell r="A138" t="str">
            <v>7.6</v>
          </cell>
          <cell r="B138" t="str">
            <v>REPOSICIÓN, EXTENDIDA Y COMPACTACIÓN DE MATERIAL DE BASE GRANULAR PARA REPARCHEO PUEST EN OBRA</v>
          </cell>
          <cell r="C138" t="str">
            <v>M3</v>
          </cell>
          <cell r="D138" t="str">
            <v>7.6</v>
          </cell>
          <cell r="E138">
            <v>98437.135575000008</v>
          </cell>
        </row>
        <row r="139">
          <cell r="A139" t="str">
            <v>-</v>
          </cell>
          <cell r="B139" t="str">
            <v>PAVIMENTO RIGIDO</v>
          </cell>
          <cell r="C139">
            <v>0</v>
          </cell>
          <cell r="D139">
            <v>0</v>
          </cell>
          <cell r="E139">
            <v>0</v>
          </cell>
        </row>
        <row r="140">
          <cell r="A140" t="str">
            <v>7.8</v>
          </cell>
          <cell r="B140" t="str">
            <v xml:space="preserve">DEMOLICIÓN DE ANDENES Y RETIRO </v>
          </cell>
          <cell r="C140" t="str">
            <v>M2</v>
          </cell>
          <cell r="D140" t="str">
            <v>7.8</v>
          </cell>
          <cell r="E140">
            <v>9195.1165485312904</v>
          </cell>
        </row>
        <row r="141">
          <cell r="A141" t="str">
            <v>7.9</v>
          </cell>
          <cell r="B141" t="str">
            <v>DEMOLICIÓN DE PAVIMENTO RÍGIDO Y RETIRO</v>
          </cell>
          <cell r="C141" t="str">
            <v>M3</v>
          </cell>
          <cell r="D141" t="str">
            <v>7.9</v>
          </cell>
          <cell r="E141">
            <v>92966.342307692321</v>
          </cell>
        </row>
        <row r="142">
          <cell r="A142" t="str">
            <v>7.10</v>
          </cell>
          <cell r="B142" t="str">
            <v>DEMOLICIÓN DE SARDINELES Y RETIRO</v>
          </cell>
          <cell r="C142" t="str">
            <v>M3</v>
          </cell>
          <cell r="D142" t="str">
            <v>7.10</v>
          </cell>
          <cell r="E142">
            <v>74713.421666666662</v>
          </cell>
        </row>
        <row r="143">
          <cell r="A143" t="str">
            <v>7.11</v>
          </cell>
          <cell r="B143" t="str">
            <v>CONCRETO PARA PAVIMENTO RÍGIDO 3500 PSI (INCLUYE JUNTA EN ASFALTO)</v>
          </cell>
          <cell r="C143" t="str">
            <v>M3</v>
          </cell>
          <cell r="D143" t="str">
            <v>7.11</v>
          </cell>
          <cell r="E143">
            <v>496597.09496428561</v>
          </cell>
        </row>
        <row r="144">
          <cell r="A144" t="str">
            <v>7.12</v>
          </cell>
          <cell r="B144" t="str">
            <v>CONCRETO PARA PAVIMENTO RÍGIDO 4000 PSI (INCLUYE JUNTA EN ASFALTO)</v>
          </cell>
          <cell r="C144" t="str">
            <v>M3</v>
          </cell>
          <cell r="D144" t="str">
            <v>7.12</v>
          </cell>
          <cell r="E144">
            <v>514790.88296428567</v>
          </cell>
        </row>
        <row r="145">
          <cell r="A145" t="str">
            <v>7.13</v>
          </cell>
          <cell r="B145" t="str">
            <v>SUMINISTRO, CORTE E INSTALACIÓN ACERO DE TRANSFERENCIA PDR-60 LISO (SEGÚN DISEÑO)</v>
          </cell>
          <cell r="C145" t="str">
            <v>KG</v>
          </cell>
          <cell r="D145" t="str">
            <v>7.13</v>
          </cell>
          <cell r="E145">
            <v>3835.9731499999998</v>
          </cell>
        </row>
        <row r="146">
          <cell r="A146" t="str">
            <v>7.14</v>
          </cell>
          <cell r="B146" t="str">
            <v>SELLADO DE JUNTAS EN PAVIMENTO DE CONCRETO HIDRAULICO (INCLUYE LIMPIEZA, SUMINISTRO E INSTALACION DE FONDO Y SELLANTE)</v>
          </cell>
          <cell r="C146" t="str">
            <v>ML</v>
          </cell>
          <cell r="D146" t="str">
            <v>7.14</v>
          </cell>
          <cell r="E146">
            <v>8831.7131499999996</v>
          </cell>
        </row>
        <row r="147">
          <cell r="A147" t="str">
            <v>7.15</v>
          </cell>
          <cell r="B147" t="str">
            <v>CORTE Y AMPLIACION DE JUNTA EN PAVIMENTO DE CONCRETO HIDRAULICO</v>
          </cell>
          <cell r="C147" t="str">
            <v>ML</v>
          </cell>
          <cell r="D147" t="str">
            <v>7.15</v>
          </cell>
          <cell r="E147">
            <v>5896.1350000000002</v>
          </cell>
        </row>
        <row r="148">
          <cell r="A148" t="str">
            <v>7.16</v>
          </cell>
          <cell r="B148" t="str">
            <v>PAVIMENTO DE ADOQUINES EN CONCRETO</v>
          </cell>
          <cell r="C148" t="str">
            <v>M2</v>
          </cell>
          <cell r="D148" t="str">
            <v>7.16</v>
          </cell>
          <cell r="E148">
            <v>61066.531599999988</v>
          </cell>
        </row>
        <row r="149">
          <cell r="A149" t="str">
            <v>7.17</v>
          </cell>
          <cell r="B149" t="str">
            <v>PAVIMENTO EN ADOQUÍN COLOR</v>
          </cell>
          <cell r="C149" t="str">
            <v>M2</v>
          </cell>
          <cell r="D149" t="str">
            <v>7.17</v>
          </cell>
          <cell r="E149">
            <v>65713.731599999985</v>
          </cell>
        </row>
        <row r="150">
          <cell r="A150" t="str">
            <v>-</v>
          </cell>
          <cell r="B150" t="str">
            <v>PAVIMENTO FLEXIBLE</v>
          </cell>
          <cell r="C150">
            <v>0</v>
          </cell>
          <cell r="D150">
            <v>0</v>
          </cell>
          <cell r="E150">
            <v>0</v>
          </cell>
        </row>
        <row r="151">
          <cell r="A151" t="str">
            <v>7.18</v>
          </cell>
          <cell r="B151" t="str">
            <v>DEMOLICIÓN DE PAVIMENTO FLEXIBLE.</v>
          </cell>
          <cell r="C151" t="str">
            <v>M3</v>
          </cell>
          <cell r="D151" t="str">
            <v>7.18</v>
          </cell>
          <cell r="E151">
            <v>34610.021999999997</v>
          </cell>
        </row>
        <row r="152">
          <cell r="A152" t="str">
            <v>7.19</v>
          </cell>
          <cell r="B152" t="str">
            <v>FRESADO DE PAVIMENTO FLEXIBLE E=5 CMS.</v>
          </cell>
          <cell r="C152" t="str">
            <v>M2</v>
          </cell>
          <cell r="D152" t="str">
            <v>7.19</v>
          </cell>
          <cell r="E152">
            <v>3228.8358333333335</v>
          </cell>
        </row>
        <row r="153">
          <cell r="A153" t="str">
            <v>7.20</v>
          </cell>
          <cell r="B153" t="str">
            <v>CORTE DE PAVIMENTO ASFÁLTICO</v>
          </cell>
          <cell r="C153" t="str">
            <v>ML</v>
          </cell>
          <cell r="D153" t="str">
            <v>7.20</v>
          </cell>
          <cell r="E153">
            <v>1808.05125</v>
          </cell>
        </row>
        <row r="154">
          <cell r="A154" t="str">
            <v>7.21</v>
          </cell>
          <cell r="B154" t="str">
            <v>SELLADO DE JUNTAS CON PAVIMENTO FLEXIBLE (INCLUYE LIMPIEZA, SUMINISTRO E INSTALACION DE FONDO Y EMULSION ASFALTICA CRR-1)</v>
          </cell>
          <cell r="C154" t="str">
            <v>ML</v>
          </cell>
          <cell r="D154" t="str">
            <v>7.21</v>
          </cell>
          <cell r="E154">
            <v>7259.7977499999997</v>
          </cell>
        </row>
        <row r="155">
          <cell r="A155" t="str">
            <v>7.22</v>
          </cell>
          <cell r="B155" t="str">
            <v>GEOTEXTIL PARA PAVIMENTACIÓN Y REPAVIMENTACIÓN</v>
          </cell>
          <cell r="C155" t="str">
            <v>M2</v>
          </cell>
          <cell r="D155" t="str">
            <v>7.22</v>
          </cell>
          <cell r="E155">
            <v>6945.2403999999997</v>
          </cell>
        </row>
        <row r="156">
          <cell r="A156" t="str">
            <v>-</v>
          </cell>
          <cell r="B156" t="str">
            <v>PARCHEO</v>
          </cell>
          <cell r="C156">
            <v>0</v>
          </cell>
          <cell r="D156">
            <v>0</v>
          </cell>
          <cell r="E156">
            <v>0</v>
          </cell>
        </row>
        <row r="157">
          <cell r="A157" t="str">
            <v>7.23</v>
          </cell>
          <cell r="B157" t="str">
            <v>APERTURA MECÁNICA DE CAJA Y RETIRO DE SOBRANTES</v>
          </cell>
          <cell r="C157" t="str">
            <v>M3</v>
          </cell>
          <cell r="D157" t="str">
            <v>7.23</v>
          </cell>
          <cell r="E157">
            <v>60061.429375</v>
          </cell>
        </row>
        <row r="158">
          <cell r="A158" t="str">
            <v>7.24</v>
          </cell>
          <cell r="B158" t="str">
            <v>BARRIDO Y SOPLADO</v>
          </cell>
          <cell r="C158" t="str">
            <v>M2</v>
          </cell>
          <cell r="D158" t="str">
            <v>7.24</v>
          </cell>
          <cell r="E158">
            <v>1591.0205555555558</v>
          </cell>
        </row>
        <row r="159">
          <cell r="A159" t="str">
            <v>7.25</v>
          </cell>
          <cell r="B159" t="str">
            <v>RIEGO DE LIGA</v>
          </cell>
          <cell r="C159" t="str">
            <v>M2</v>
          </cell>
          <cell r="D159" t="str">
            <v>7.25</v>
          </cell>
          <cell r="E159">
            <v>2209.598375</v>
          </cell>
        </row>
        <row r="160">
          <cell r="A160" t="str">
            <v>7.26</v>
          </cell>
          <cell r="B160" t="str">
            <v>SUMINISTRO, INSTALACIÓN Y COMPACTACIÓN DE MEZCLA ASFÁLTICA  PARA PARCHEO  (INCLUYE ACARREO LIBRE DE 10 KM)</v>
          </cell>
          <cell r="C160" t="str">
            <v>M3</v>
          </cell>
          <cell r="D160" t="str">
            <v>7.26</v>
          </cell>
          <cell r="E160">
            <v>507704.51471794868</v>
          </cell>
        </row>
        <row r="161">
          <cell r="A161" t="str">
            <v>-</v>
          </cell>
          <cell r="B161" t="str">
            <v>CONSTRUCCION DE CARPETAS</v>
          </cell>
          <cell r="C161">
            <v>0</v>
          </cell>
          <cell r="D161">
            <v>0</v>
          </cell>
          <cell r="E161">
            <v>0</v>
          </cell>
        </row>
        <row r="162">
          <cell r="A162" t="str">
            <v>7.27</v>
          </cell>
          <cell r="B162" t="str">
            <v>BASE ESTABILIZADA CON EMULSION ASFALTICA TIPO BEE-1</v>
          </cell>
          <cell r="C162" t="str">
            <v>M3</v>
          </cell>
          <cell r="D162" t="str">
            <v>7.27</v>
          </cell>
          <cell r="E162">
            <v>127376.8475</v>
          </cell>
        </row>
        <row r="163">
          <cell r="A163" t="str">
            <v>7.28</v>
          </cell>
          <cell r="B163" t="str">
            <v>BASE ESTABILIZADA CON CEMENTO PORTLAND</v>
          </cell>
          <cell r="C163" t="str">
            <v>M3</v>
          </cell>
          <cell r="D163" t="str">
            <v>7.28</v>
          </cell>
          <cell r="E163">
            <v>128441.42734285715</v>
          </cell>
        </row>
        <row r="164">
          <cell r="A164" t="str">
            <v>7.29</v>
          </cell>
          <cell r="B164" t="str">
            <v>SELLO ARENA -ASFALTO CON EMULSION CRR-2</v>
          </cell>
          <cell r="C164" t="str">
            <v>M2</v>
          </cell>
          <cell r="D164" t="str">
            <v>7.29</v>
          </cell>
          <cell r="E164">
            <v>3196.1662593749998</v>
          </cell>
        </row>
        <row r="165">
          <cell r="A165" t="str">
            <v>7.30</v>
          </cell>
          <cell r="B165" t="str">
            <v>LECHADA ASFALTICA CON EMULSION CRL-1H, TIPO LA-1</v>
          </cell>
          <cell r="C165" t="str">
            <v>M2</v>
          </cell>
          <cell r="D165" t="str">
            <v>7.30</v>
          </cell>
          <cell r="E165">
            <v>3768.2663504999991</v>
          </cell>
        </row>
        <row r="166">
          <cell r="A166" t="str">
            <v>7.31</v>
          </cell>
          <cell r="B166" t="str">
            <v>LECHADA ASFALTICA CON EMULSION CRL-1H, TIPO LA-2</v>
          </cell>
          <cell r="C166" t="str">
            <v>M2</v>
          </cell>
          <cell r="D166" t="str">
            <v>7.31</v>
          </cell>
          <cell r="E166">
            <v>5851.3737505000008</v>
          </cell>
        </row>
        <row r="167">
          <cell r="A167" t="str">
            <v>7.32</v>
          </cell>
          <cell r="B167" t="str">
            <v>LECHADA ASFALTICA CON EMULSION CRL-1H, TIPO LA-3</v>
          </cell>
          <cell r="C167" t="str">
            <v>M2</v>
          </cell>
          <cell r="D167" t="str">
            <v>7.32</v>
          </cell>
          <cell r="E167">
            <v>6295.1813504999991</v>
          </cell>
        </row>
        <row r="168">
          <cell r="A168" t="str">
            <v>7.33</v>
          </cell>
          <cell r="B168" t="str">
            <v>LECHADA ASFALTICA CON EMULSION CRL-1H, TIPO LA-4</v>
          </cell>
          <cell r="C168" t="str">
            <v>M2</v>
          </cell>
          <cell r="D168" t="str">
            <v>7.33</v>
          </cell>
          <cell r="E168">
            <v>7115.4121505000003</v>
          </cell>
        </row>
        <row r="169">
          <cell r="A169" t="str">
            <v>7.34</v>
          </cell>
          <cell r="B169" t="str">
            <v>LECHADA ASFALTICA CON EMULSION CRL-1HM, TIPO LA-1</v>
          </cell>
          <cell r="C169" t="str">
            <v>M2</v>
          </cell>
          <cell r="D169" t="str">
            <v>7.34</v>
          </cell>
          <cell r="E169">
            <v>3768.2663504999991</v>
          </cell>
        </row>
        <row r="170">
          <cell r="A170" t="str">
            <v>7.35</v>
          </cell>
          <cell r="B170" t="str">
            <v>LECHADA ASFALTICA CON EMULSION CRL-1HM, TIPO LA-2</v>
          </cell>
          <cell r="C170" t="str">
            <v>M2</v>
          </cell>
          <cell r="D170" t="str">
            <v>7.35</v>
          </cell>
          <cell r="E170">
            <v>5851.3737505000008</v>
          </cell>
        </row>
        <row r="171">
          <cell r="A171" t="str">
            <v>7.36</v>
          </cell>
          <cell r="B171" t="str">
            <v>LECHADA ASFALTICA CON EMULSION CRL-1HM, TIPO LA-3</v>
          </cell>
          <cell r="C171" t="str">
            <v>M2</v>
          </cell>
          <cell r="D171" t="str">
            <v>7.36</v>
          </cell>
          <cell r="E171">
            <v>6295.1813504999991</v>
          </cell>
        </row>
        <row r="172">
          <cell r="A172" t="str">
            <v>7.37</v>
          </cell>
          <cell r="B172" t="str">
            <v>LECHADA ASFALTICA CON EMULSION CRL-1HM, TIPO LA-4</v>
          </cell>
          <cell r="C172" t="str">
            <v>M2</v>
          </cell>
          <cell r="D172" t="str">
            <v>7.37</v>
          </cell>
          <cell r="E172">
            <v>7136.3245505000004</v>
          </cell>
        </row>
        <row r="173">
          <cell r="A173" t="str">
            <v>7.38</v>
          </cell>
          <cell r="B173" t="str">
            <v>MEZCLA DENSA EN FRIO TIPO MDF-1</v>
          </cell>
          <cell r="C173" t="str">
            <v>M3</v>
          </cell>
          <cell r="D173" t="str">
            <v>7.38</v>
          </cell>
          <cell r="E173">
            <v>432835.21226000006</v>
          </cell>
        </row>
        <row r="174">
          <cell r="A174" t="str">
            <v>7.39</v>
          </cell>
          <cell r="B174" t="str">
            <v>FRESADO DE UN PAVIMENTO ASFALTICO EN ESPESOR DE 10 CM</v>
          </cell>
          <cell r="C174" t="str">
            <v>M2</v>
          </cell>
          <cell r="D174" t="str">
            <v>7.39</v>
          </cell>
          <cell r="E174">
            <v>5633.4977878787886</v>
          </cell>
        </row>
        <row r="175">
          <cell r="A175" t="str">
            <v>7.40</v>
          </cell>
          <cell r="B175" t="str">
            <v>FRESADO DE UN PAVIMENTO ASFALTICO</v>
          </cell>
          <cell r="C175" t="str">
            <v>M3</v>
          </cell>
          <cell r="D175" t="str">
            <v>7.40</v>
          </cell>
          <cell r="E175">
            <v>56569.286785714299</v>
          </cell>
        </row>
        <row r="176">
          <cell r="A176" t="str">
            <v>7.41</v>
          </cell>
          <cell r="B176" t="str">
            <v>PAVIMENTO ASFALTICO RECICLADO EN FRIO EN EL LUGAR CON EMUSION ASFALTICA</v>
          </cell>
          <cell r="C176" t="str">
            <v>M3</v>
          </cell>
          <cell r="D176" t="str">
            <v>7.41</v>
          </cell>
          <cell r="E176">
            <v>181890.29900909093</v>
          </cell>
        </row>
        <row r="177">
          <cell r="A177" t="str">
            <v>7.42</v>
          </cell>
          <cell r="B177" t="str">
            <v>MEZCLA ASFALTICA RECICLADA EN CALIENTE TIPO MDC-2</v>
          </cell>
          <cell r="C177" t="str">
            <v>M3</v>
          </cell>
          <cell r="D177" t="str">
            <v>7.42</v>
          </cell>
          <cell r="E177">
            <v>131358.23121527777</v>
          </cell>
        </row>
        <row r="178">
          <cell r="A178" t="str">
            <v>7.43</v>
          </cell>
          <cell r="B178" t="str">
            <v>DILATACION EN ADOQUIN</v>
          </cell>
          <cell r="C178" t="str">
            <v>ML</v>
          </cell>
          <cell r="D178" t="str">
            <v>7.43</v>
          </cell>
          <cell r="E178">
            <v>11733.534555555554</v>
          </cell>
        </row>
        <row r="179">
          <cell r="A179" t="str">
            <v>7.44</v>
          </cell>
          <cell r="B179" t="str">
            <v>CONSTRUCCION PLACA HUELLA CONCRETO 24.5 MPa - (3500 PSI)</v>
          </cell>
          <cell r="C179" t="str">
            <v>M3</v>
          </cell>
          <cell r="D179" t="str">
            <v>7.44</v>
          </cell>
          <cell r="E179">
            <v>582398.35409666668</v>
          </cell>
        </row>
        <row r="180">
          <cell r="A180" t="str">
            <v>7.45</v>
          </cell>
          <cell r="B180" t="str">
            <v>SUMINISTRO, INSTALACION Y COMPACTACION DE ASFALTO NATURAL  (ASFALTITA)</v>
          </cell>
          <cell r="C180" t="str">
            <v>M3</v>
          </cell>
          <cell r="D180" t="str">
            <v>7.45</v>
          </cell>
          <cell r="E180">
            <v>333863.19843749993</v>
          </cell>
        </row>
        <row r="181">
          <cell r="A181" t="str">
            <v>7.46</v>
          </cell>
          <cell r="B181" t="str">
            <v>IMPRIMACION</v>
          </cell>
          <cell r="C181" t="str">
            <v>M2</v>
          </cell>
          <cell r="D181" t="str">
            <v>7.46</v>
          </cell>
          <cell r="E181">
            <v>1879.5019500000001</v>
          </cell>
        </row>
        <row r="182">
          <cell r="A182" t="str">
            <v>7.47</v>
          </cell>
          <cell r="B182" t="str">
            <v>CONSTRUCCION DE CARPETA ASFALTICA EN CALIENTE MDC -BASE, INCLUYE BARRIDO, SUMINISTRO Y COMPATACION ( INCLUYE ACARREO LIBRE DE 10 KM)</v>
          </cell>
          <cell r="C182" t="str">
            <v>M3</v>
          </cell>
          <cell r="D182" t="str">
            <v>7.47</v>
          </cell>
          <cell r="E182">
            <v>501203.96709890105</v>
          </cell>
        </row>
        <row r="183">
          <cell r="A183" t="str">
            <v>7.48</v>
          </cell>
          <cell r="B183" t="str">
            <v>CONSTRUCCIÓN DE CARPETA ASFÁLTICA EN CALIENTE MDC - INTERMEDIA, INCLUYE BARRIDO, SUMINISTRO Y COMPACTACIÓN ( INCLUYE ACARREO LIBRE DE 10 KM)</v>
          </cell>
          <cell r="C183" t="str">
            <v>M3</v>
          </cell>
          <cell r="D183" t="str">
            <v>7.48</v>
          </cell>
          <cell r="E183">
            <v>501203.96709890105</v>
          </cell>
        </row>
        <row r="184">
          <cell r="A184" t="str">
            <v>7.49</v>
          </cell>
          <cell r="B184" t="str">
            <v xml:space="preserve">CONSTRUCCIÓN DE CARPETA ASFÁLTICA EN CALIENTE MDC - RODADURA, INCLUYE BARRIDO, SUMINISTRO Y COMPACTACIÓN ( INCLUYE ACARREO LIBRE DE 10 KM) </v>
          </cell>
          <cell r="C184" t="str">
            <v>M3</v>
          </cell>
          <cell r="D184" t="str">
            <v>7.49</v>
          </cell>
          <cell r="E184">
            <v>508465.21709890105</v>
          </cell>
        </row>
        <row r="185">
          <cell r="A185" t="str">
            <v>7.50</v>
          </cell>
          <cell r="B185" t="str">
            <v xml:space="preserve">CONSTRUCCIÓN TRATAMIENTO SUPERFICIAL SIMPLE SEGÚN NORMA I.N.V. </v>
          </cell>
          <cell r="C185" t="str">
            <v>M2</v>
          </cell>
          <cell r="D185" t="str">
            <v>7.50</v>
          </cell>
          <cell r="E185">
            <v>5565.5786958333329</v>
          </cell>
        </row>
        <row r="186">
          <cell r="A186" t="str">
            <v>7.51</v>
          </cell>
          <cell r="B186" t="str">
            <v xml:space="preserve">CONSTRUCCIÓN TRATAMIENTO SUPERFICIAL DOBLE SEGÚN NORMA I.N.V </v>
          </cell>
          <cell r="C186" t="str">
            <v>M2</v>
          </cell>
          <cell r="D186" t="str">
            <v>7.51</v>
          </cell>
          <cell r="E186">
            <v>11995.683074025976</v>
          </cell>
        </row>
        <row r="187">
          <cell r="A187" t="str">
            <v>7.52</v>
          </cell>
          <cell r="B187" t="str">
            <v xml:space="preserve">CONSTRUCCIÓN TRATAMIENTO SUPERFICIAL TRIPLE SEGÚN NORMA I.N.V </v>
          </cell>
          <cell r="C187" t="str">
            <v>M2</v>
          </cell>
          <cell r="D187" t="str">
            <v>7.52</v>
          </cell>
          <cell r="E187">
            <v>18546.902587499993</v>
          </cell>
        </row>
        <row r="188">
          <cell r="A188" t="str">
            <v>7.53</v>
          </cell>
          <cell r="B188" t="str">
            <v>CONSTRUCCIÓN DE CARPETA CON ASFALTOS NATURALES (ASFALTITA), INCLUYE SUMINISTRO Y COMPACTACIÓN</v>
          </cell>
          <cell r="C188" t="str">
            <v>M3</v>
          </cell>
          <cell r="D188" t="str">
            <v>7.53</v>
          </cell>
          <cell r="E188">
            <v>333863.19843749993</v>
          </cell>
        </row>
        <row r="189">
          <cell r="A189">
            <v>8</v>
          </cell>
          <cell r="B189" t="str">
            <v>SARDINELES Y ANDENES</v>
          </cell>
          <cell r="C189">
            <v>0</v>
          </cell>
          <cell r="D189">
            <v>0</v>
          </cell>
          <cell r="E189">
            <v>0</v>
          </cell>
        </row>
        <row r="190">
          <cell r="A190" t="str">
            <v>8.1</v>
          </cell>
          <cell r="B190" t="str">
            <v>CONSTRUCCIÓN SARDINELES EN CONCRETO DE 2500 PSI.</v>
          </cell>
          <cell r="C190" t="str">
            <v>M3</v>
          </cell>
          <cell r="D190" t="str">
            <v>8.1</v>
          </cell>
          <cell r="E190">
            <v>454752.33689999999</v>
          </cell>
        </row>
        <row r="191">
          <cell r="A191" t="str">
            <v>8.2</v>
          </cell>
          <cell r="B191" t="str">
            <v xml:space="preserve">CONSTRUCCIÓN DE ANDENES EN CONCRETO 2500 PSI. </v>
          </cell>
          <cell r="C191" t="str">
            <v>M3</v>
          </cell>
          <cell r="D191" t="str">
            <v>8.2</v>
          </cell>
          <cell r="E191">
            <v>444771.50673333323</v>
          </cell>
        </row>
        <row r="192">
          <cell r="A192" t="str">
            <v>8.3</v>
          </cell>
          <cell r="B192" t="str">
            <v>INSTALACIÓN DE SARDINEL PREFABRICADO A-10 (800X200X500mm), INCLUYE MORTERO DE PEGA</v>
          </cell>
          <cell r="C192" t="str">
            <v>ML</v>
          </cell>
          <cell r="D192" t="str">
            <v>8.3</v>
          </cell>
          <cell r="E192">
            <v>50704.856056851844</v>
          </cell>
        </row>
        <row r="193">
          <cell r="A193">
            <v>9</v>
          </cell>
          <cell r="B193" t="str">
            <v>MANTENIMIENTO</v>
          </cell>
          <cell r="C193">
            <v>0</v>
          </cell>
          <cell r="D193">
            <v>0</v>
          </cell>
          <cell r="E193">
            <v>0</v>
          </cell>
        </row>
        <row r="194">
          <cell r="A194" t="str">
            <v>9.1</v>
          </cell>
          <cell r="B194" t="str">
            <v>REMOCIÓN DE DERRUMBES</v>
          </cell>
          <cell r="C194" t="str">
            <v>M3</v>
          </cell>
          <cell r="D194" t="str">
            <v>9.1</v>
          </cell>
          <cell r="E194">
            <v>9769.2857499999973</v>
          </cell>
        </row>
        <row r="195">
          <cell r="A195" t="str">
            <v>9.2</v>
          </cell>
          <cell r="B195" t="str">
            <v>CUNETEO Y PERFILADO DE LA BANCA EXISTENTE (EN MANTENIMIENTO VIAL)</v>
          </cell>
          <cell r="C195" t="str">
            <v>KM</v>
          </cell>
          <cell r="D195" t="str">
            <v>9.2</v>
          </cell>
          <cell r="E195">
            <v>528074.40625</v>
          </cell>
        </row>
        <row r="196">
          <cell r="A196" t="str">
            <v>9.3</v>
          </cell>
          <cell r="B196" t="str">
            <v>CARGUE Y TRANSPORTE DE MATERIALES SUELTOS PRODUCTO DE SOBRANTES Y/O DERRUMBES (INCLUYE TRANSPORTE 10KM.)</v>
          </cell>
          <cell r="C196" t="str">
            <v>M3</v>
          </cell>
          <cell r="D196" t="str">
            <v>9.3</v>
          </cell>
          <cell r="E196">
            <v>15329.406406249998</v>
          </cell>
        </row>
        <row r="197">
          <cell r="A197" t="str">
            <v>9.4</v>
          </cell>
          <cell r="B197" t="str">
            <v>ESCARIFICACIÓN, MEZCLADO, CONFORMACIÓN Y COMPACTACIÓN DE SUBBASE Y/O BASE.</v>
          </cell>
          <cell r="C197" t="str">
            <v>KM</v>
          </cell>
          <cell r="D197" t="str">
            <v>9.4</v>
          </cell>
          <cell r="E197">
            <v>4712935.2195046442</v>
          </cell>
        </row>
        <row r="198">
          <cell r="A198" t="str">
            <v>9.5</v>
          </cell>
          <cell r="B198" t="str">
            <v>ROCERÍA A CADA LADO DE LA VÍA Y/O ZONAS NECESARIAS PARA BUENA VISIBILIDAD, INCLUYE RETIRO DE SOBRANTES 10 KM</v>
          </cell>
          <cell r="C198" t="str">
            <v>HA</v>
          </cell>
          <cell r="D198" t="str">
            <v>9.5</v>
          </cell>
          <cell r="E198">
            <v>404243.25869565218</v>
          </cell>
        </row>
        <row r="199">
          <cell r="A199" t="str">
            <v>9.6</v>
          </cell>
          <cell r="B199" t="str">
            <v>CONSTRUCCIÓN MANUAL DE CUNETAS EN TIERRA</v>
          </cell>
          <cell r="C199" t="str">
            <v>ML</v>
          </cell>
          <cell r="D199" t="str">
            <v>9.6</v>
          </cell>
          <cell r="E199">
            <v>1970.2191666666668</v>
          </cell>
        </row>
        <row r="200">
          <cell r="A200" t="str">
            <v>9.7</v>
          </cell>
          <cell r="B200" t="str">
            <v>LIMPIEZA DE CUNETAS EN TIERRA CON RECTIFICACIÓN DE SALIDAS Y DESCOLES, INCLUYE RETIRO DE SOBRANTES FUERA DE LA ZONA DE LA VÍA (INCLUYE ACARREO LIBRE DE 10KM)</v>
          </cell>
          <cell r="C200" t="str">
            <v>ML</v>
          </cell>
          <cell r="D200" t="str">
            <v>9.7</v>
          </cell>
          <cell r="E200">
            <v>10690.306157738094</v>
          </cell>
        </row>
        <row r="201">
          <cell r="A201" t="str">
            <v>9.8</v>
          </cell>
          <cell r="B201" t="str">
            <v>LIMPIEZA DE ALCANTARILLAS CON DIÁMETRO MENOR O IGUAL A 36", INCLUYE RECTIFICACIÓN DE DESCOLES CON RETIRO DE SOBRANTES Y OBSTÁCULOS ACARREO LIBRE DE 10 KM</v>
          </cell>
          <cell r="C201" t="str">
            <v>UN</v>
          </cell>
          <cell r="D201" t="str">
            <v>9.8</v>
          </cell>
          <cell r="E201">
            <v>184710.06388888889</v>
          </cell>
        </row>
        <row r="202">
          <cell r="A202" t="str">
            <v>9.9</v>
          </cell>
          <cell r="B202" t="str">
            <v>DEMOLICIÓN DE ALCANTARILLAS DE 36".</v>
          </cell>
          <cell r="C202" t="str">
            <v>ML</v>
          </cell>
          <cell r="D202" t="str">
            <v>9.9</v>
          </cell>
          <cell r="E202">
            <v>37218.263000000006</v>
          </cell>
        </row>
        <row r="203">
          <cell r="A203" t="str">
            <v>9.10</v>
          </cell>
          <cell r="B203" t="str">
            <v>DEMOLICIÓN DE ALCANTARILLAS DE 24"</v>
          </cell>
          <cell r="C203" t="str">
            <v>ML</v>
          </cell>
          <cell r="D203" t="str">
            <v>9.10</v>
          </cell>
          <cell r="E203">
            <v>24924.759285714284</v>
          </cell>
        </row>
        <row r="204">
          <cell r="A204" t="str">
            <v>9.11</v>
          </cell>
          <cell r="B204" t="str">
            <v>DEMOLICIÓN DE CAJAS Y CABEZOTES, INCLUYE RETIRO</v>
          </cell>
          <cell r="C204" t="str">
            <v>M3</v>
          </cell>
          <cell r="D204" t="str">
            <v>9.11</v>
          </cell>
          <cell r="E204">
            <v>91985.514999999999</v>
          </cell>
        </row>
        <row r="205">
          <cell r="A205" t="str">
            <v>9.12</v>
          </cell>
          <cell r="B205" t="str">
            <v>LIMPIEZA DE PONTONES Y BOX-COULVERT, INCLUYE RECTIFICACIÓN DE DESCOLES CON RETIRO DE SOBRANTES Y OBSTÁCULOS ACARREO LIBRE DE 10 KM</v>
          </cell>
          <cell r="C205" t="str">
            <v>UN</v>
          </cell>
          <cell r="D205" t="str">
            <v>9.12</v>
          </cell>
          <cell r="E205">
            <v>216370.72750000001</v>
          </cell>
        </row>
        <row r="206">
          <cell r="A206" t="str">
            <v>9.13</v>
          </cell>
          <cell r="B206" t="str">
            <v>LIMPIEZA DE CUNETAS REVESTIDAS CON RECTIFICACIÓN DE SALIDAS Y DESCOLES, INCLUYE RETIRO DE SOBRANTES FUERA DE LA ZONA DE LA VÍA (INCLUYE ACARREO LIBRE DE 10 KM)</v>
          </cell>
          <cell r="C206" t="str">
            <v>ML</v>
          </cell>
          <cell r="D206" t="str">
            <v>9.13</v>
          </cell>
          <cell r="E206">
            <v>2358.4539999999997</v>
          </cell>
        </row>
        <row r="207">
          <cell r="A207">
            <v>10</v>
          </cell>
          <cell r="B207" t="str">
            <v>SEÑALIZACION Y DEMARCACION</v>
          </cell>
          <cell r="C207">
            <v>0</v>
          </cell>
          <cell r="D207">
            <v>0</v>
          </cell>
          <cell r="E207">
            <v>0</v>
          </cell>
        </row>
        <row r="208">
          <cell r="A208" t="str">
            <v>-</v>
          </cell>
          <cell r="B208" t="str">
            <v>SEÑALES VERTICALES (SP, SR, SI)</v>
          </cell>
          <cell r="C208">
            <v>0</v>
          </cell>
          <cell r="D208">
            <v>0</v>
          </cell>
          <cell r="E208">
            <v>0</v>
          </cell>
        </row>
        <row r="209">
          <cell r="A209" t="str">
            <v>10.1</v>
          </cell>
          <cell r="B209" t="str">
            <v>SEÑALES DE TRÁNSITO GRUPO 1 (.75X.75) NORMA INV. SUMINISTRO E INSTALACION. INCLUYE POSTE O PARAL VERTICAL</v>
          </cell>
          <cell r="C209" t="str">
            <v>UN</v>
          </cell>
          <cell r="D209" t="str">
            <v>10.1</v>
          </cell>
          <cell r="E209">
            <v>224993.20047000004</v>
          </cell>
        </row>
        <row r="210">
          <cell r="A210" t="str">
            <v>10.2</v>
          </cell>
          <cell r="B210" t="str">
            <v>SEÑALES DE TRÁNSITO GRUPO 2 (1.20X0.40) NORMA INV. SUMINISTRO E INSTALACION. INCLUYE POSTE O PARAL VERTICAL</v>
          </cell>
          <cell r="C210" t="str">
            <v>UN</v>
          </cell>
          <cell r="D210" t="str">
            <v>10.2</v>
          </cell>
          <cell r="E210">
            <v>252651.38304600003</v>
          </cell>
        </row>
        <row r="211">
          <cell r="A211" t="str">
            <v>10.3</v>
          </cell>
          <cell r="B211" t="str">
            <v>SEÑALES DE TRÁNSITO GRUPO 3 (SP-54 LA FÉRREA) NORMA INV. SUMINISTRO E INSTALACION. INCLUYE POSTE O PARAL VERTICAL</v>
          </cell>
          <cell r="C211" t="str">
            <v>UN</v>
          </cell>
          <cell r="D211" t="str">
            <v>10.3</v>
          </cell>
          <cell r="E211">
            <v>283740.58563666657</v>
          </cell>
        </row>
        <row r="212">
          <cell r="A212" t="str">
            <v>10.4</v>
          </cell>
          <cell r="B212" t="str">
            <v>SEÑALES DE TRÁNSITO GRUPO 4 (DELINEADORES DE CURVA) NORMA INV. SUMINISTRO E INSTALACION. INCLUYE POSTE O PARAL VERTICAL</v>
          </cell>
          <cell r="C212" t="str">
            <v>UN</v>
          </cell>
          <cell r="D212" t="str">
            <v>10.4</v>
          </cell>
          <cell r="E212">
            <v>257647.12304600002</v>
          </cell>
        </row>
        <row r="213">
          <cell r="A213" t="str">
            <v>10.5</v>
          </cell>
          <cell r="B213" t="str">
            <v>SEÑALES DE TRÁNSITO GRUPO 5 (INFORMATIVAS) NORMA INV.  SUMINISTRO E INSTALACION. INCLUYE POSTES (2) O PARALES VERTICALES</v>
          </cell>
          <cell r="C213" t="str">
            <v>UN</v>
          </cell>
          <cell r="D213" t="str">
            <v>10.5</v>
          </cell>
          <cell r="E213">
            <v>445586.66821266658</v>
          </cell>
        </row>
        <row r="214">
          <cell r="A214" t="str">
            <v>10.6</v>
          </cell>
          <cell r="B214" t="str">
            <v>DESMONTE Y REINSTALACION DE SEÑALES VIALES (INCLUYE DADO DE ANCLAJE)</v>
          </cell>
          <cell r="C214" t="str">
            <v>UN</v>
          </cell>
          <cell r="D214" t="str">
            <v>10.6</v>
          </cell>
          <cell r="E214">
            <v>33179.468614999998</v>
          </cell>
        </row>
        <row r="215">
          <cell r="A215" t="str">
            <v>-</v>
          </cell>
          <cell r="B215" t="str">
            <v>SEÑALIZACIÓN HORIZONTAL</v>
          </cell>
          <cell r="C215">
            <v>0</v>
          </cell>
          <cell r="D215">
            <v>0</v>
          </cell>
          <cell r="E215">
            <v>0</v>
          </cell>
        </row>
        <row r="216">
          <cell r="A216" t="str">
            <v>10.7</v>
          </cell>
          <cell r="B216" t="str">
            <v>LÍNEA TIPO L-1 CONTINUAS Y DISCONTINUAS DE 12 CMS, EFECTIVAMENTE APLICADA, INCLUYE COSTOS DE SUMINISTRO, TRANSPORTE, ALMACENAMIENTO, DESPERDICIOS Y APLICACIÓN</v>
          </cell>
          <cell r="C216" t="str">
            <v>ML</v>
          </cell>
          <cell r="D216" t="str">
            <v>10.7</v>
          </cell>
          <cell r="E216">
            <v>1217.3122562499998</v>
          </cell>
        </row>
        <row r="217">
          <cell r="A217" t="str">
            <v>10.8</v>
          </cell>
          <cell r="B217" t="str">
            <v>BORRADO LÍNEA DE 12 CMS.</v>
          </cell>
          <cell r="C217" t="str">
            <v>ML</v>
          </cell>
          <cell r="D217" t="str">
            <v>10.8</v>
          </cell>
          <cell r="E217">
            <v>2407.1043749999999</v>
          </cell>
        </row>
        <row r="218">
          <cell r="A218" t="str">
            <v>10.9</v>
          </cell>
          <cell r="B218" t="str">
            <v>LÍNEA DE PARE TIPO L-4 DE 60 CM X 7.0 MTS.</v>
          </cell>
          <cell r="C218" t="str">
            <v>M2</v>
          </cell>
          <cell r="D218" t="str">
            <v>10.9</v>
          </cell>
          <cell r="E218">
            <v>14109.131559999998</v>
          </cell>
        </row>
        <row r="219">
          <cell r="A219" t="str">
            <v>10.10</v>
          </cell>
          <cell r="B219" t="str">
            <v>LÍNEA TIPO L-8 PASO A NIVEL DE FERROCARRIL</v>
          </cell>
          <cell r="C219" t="str">
            <v>M2</v>
          </cell>
          <cell r="D219" t="str">
            <v>10.10</v>
          </cell>
          <cell r="E219">
            <v>14109.131559999998</v>
          </cell>
        </row>
        <row r="220">
          <cell r="A220" t="str">
            <v>10.11</v>
          </cell>
          <cell r="B220" t="str">
            <v>FLECHAS DIRECCIONALES TIPO A Y B</v>
          </cell>
          <cell r="C220" t="str">
            <v>M2</v>
          </cell>
          <cell r="D220" t="str">
            <v>10.11</v>
          </cell>
          <cell r="E220">
            <v>14624.987357142858</v>
          </cell>
        </row>
        <row r="221">
          <cell r="A221" t="str">
            <v>10.12</v>
          </cell>
          <cell r="B221" t="str">
            <v>FLECHA DIRECCIONAL TIPO C</v>
          </cell>
          <cell r="C221" t="str">
            <v>M2</v>
          </cell>
          <cell r="D221" t="str">
            <v>10.12</v>
          </cell>
          <cell r="E221">
            <v>15399.901041666666</v>
          </cell>
        </row>
        <row r="222">
          <cell r="A222" t="str">
            <v>10.13</v>
          </cell>
          <cell r="B222" t="str">
            <v>FLECHA DIRECCIONAL TIPO D</v>
          </cell>
          <cell r="C222" t="str">
            <v>M2</v>
          </cell>
          <cell r="D222" t="str">
            <v>10.13</v>
          </cell>
          <cell r="E222">
            <v>15256.266069230769</v>
          </cell>
        </row>
        <row r="223">
          <cell r="A223" t="str">
            <v>10.14</v>
          </cell>
          <cell r="B223" t="str">
            <v>LÍNEA TIPO L-6, PASOS PEATONALES 40 CM X 4.0 MTS.</v>
          </cell>
          <cell r="C223" t="str">
            <v>M2</v>
          </cell>
          <cell r="D223" t="str">
            <v>10.14</v>
          </cell>
          <cell r="E223">
            <v>17027.921699999999</v>
          </cell>
        </row>
        <row r="224">
          <cell r="A224" t="str">
            <v>10.15</v>
          </cell>
          <cell r="B224" t="str">
            <v xml:space="preserve">DEMARCACIÓN DE ISLETAS CON PINTURA PLÁSTICA EN FRÍO DE DOS COMPONENTES, CON MICRO ESFERAS DE VIDRIO. </v>
          </cell>
          <cell r="C224" t="str">
            <v>M2</v>
          </cell>
          <cell r="D224" t="str">
            <v>10.15</v>
          </cell>
          <cell r="E224">
            <v>26860.089875000001</v>
          </cell>
        </row>
        <row r="225">
          <cell r="A225" t="str">
            <v>10.16</v>
          </cell>
          <cell r="B225" t="str">
            <v>SUMINISTRO Y APLICACIÓN PINTURA PARA BORDILLOS Y CABEZOTES DE ALCANTARILLAS Y PONTONES.</v>
          </cell>
          <cell r="C225" t="str">
            <v>M2</v>
          </cell>
          <cell r="D225" t="str">
            <v>10.16</v>
          </cell>
          <cell r="E225">
            <v>24463.804762499996</v>
          </cell>
        </row>
        <row r="226">
          <cell r="A226" t="str">
            <v>10.17</v>
          </cell>
          <cell r="B226" t="str">
            <v>SUMINISTRO Y APLICACION DE PINTURA ACRILICA CON MICROESFERAS, LINEAS CONTINUAS Y DISCONTINUAS, EFECTIVAMENTE APLICADA, INCLUYE COSTOS DE SUMINISTRO, TRANSPORTE, ALMACENAMIENTO, DESPERDICIOS Y APLICACIÓN</v>
          </cell>
          <cell r="C226" t="str">
            <v>ML</v>
          </cell>
          <cell r="D226" t="str">
            <v>10.17</v>
          </cell>
          <cell r="E226">
            <v>1217.3122562499998</v>
          </cell>
        </row>
        <row r="227">
          <cell r="A227" t="str">
            <v>10.18</v>
          </cell>
          <cell r="B227" t="str">
            <v>CONOS DE SEÑALIZACION  H= 45 CM. CON FRANJAS DE CINTA REFLECTIVAS</v>
          </cell>
          <cell r="C227" t="str">
            <v>UN</v>
          </cell>
          <cell r="D227" t="str">
            <v>10.18</v>
          </cell>
          <cell r="E227">
            <v>25559.599999999999</v>
          </cell>
        </row>
        <row r="228">
          <cell r="A228" t="str">
            <v>10.19</v>
          </cell>
          <cell r="B228" t="str">
            <v>CONOS DE SEÑALIZACION H= 70 CM. CON FRANJAS DE CINTA REFELCTIVA</v>
          </cell>
          <cell r="C228" t="str">
            <v>UN</v>
          </cell>
          <cell r="D228" t="str">
            <v>10.19</v>
          </cell>
          <cell r="E228">
            <v>34854</v>
          </cell>
        </row>
        <row r="229">
          <cell r="A229" t="str">
            <v>10.20</v>
          </cell>
          <cell r="B229" t="str">
            <v>SUMINISTRO E INSTALACION DE DELINEADORES DE CURVA HORIZONTAL DE TAMAÑO 40*50 CM.</v>
          </cell>
          <cell r="C229" t="str">
            <v>UN</v>
          </cell>
          <cell r="D229" t="str">
            <v>10.20</v>
          </cell>
          <cell r="E229">
            <v>247190.92304600001</v>
          </cell>
        </row>
        <row r="230">
          <cell r="A230" t="str">
            <v>10.21</v>
          </cell>
          <cell r="B230" t="str">
            <v>TACHAS REFLECTIVAS</v>
          </cell>
          <cell r="C230" t="str">
            <v>UN</v>
          </cell>
          <cell r="D230" t="str">
            <v>10.21</v>
          </cell>
          <cell r="E230">
            <v>7763.6140953125005</v>
          </cell>
        </row>
        <row r="231">
          <cell r="A231" t="str">
            <v>10.22</v>
          </cell>
          <cell r="B231" t="str">
            <v>CAPATAFAROS</v>
          </cell>
          <cell r="C231" t="str">
            <v>UN</v>
          </cell>
          <cell r="D231" t="str">
            <v>10.22</v>
          </cell>
          <cell r="E231">
            <v>16305.863000000001</v>
          </cell>
        </row>
        <row r="232">
          <cell r="A232">
            <v>11</v>
          </cell>
          <cell r="B232" t="str">
            <v>PROTECCIÓN VIAL Y BALIZAMIENTO</v>
          </cell>
          <cell r="C232">
            <v>0</v>
          </cell>
          <cell r="D232">
            <v>0</v>
          </cell>
          <cell r="E232">
            <v>0</v>
          </cell>
        </row>
        <row r="233">
          <cell r="A233" t="str">
            <v>11.1</v>
          </cell>
          <cell r="B233" t="str">
            <v>SUMINISTRO E INSTALACIÓN DE DEFENSAS VIALES TRAMO RECTO DE 3,81 MTS. CAL. 12, DOS POSTES DE 1,5 MTS Y TERMINALES, INCLUYE TORNILLERÍA, CAPTAFAROS EN LÁMINA GALVANIZADA CAL. 12 CON CINTA REFLECTIVA GRADO INGENIERÍA.</v>
          </cell>
          <cell r="C233" t="str">
            <v>ML</v>
          </cell>
          <cell r="D233" t="str">
            <v>11.1</v>
          </cell>
          <cell r="E233">
            <v>157456.57562500003</v>
          </cell>
        </row>
        <row r="234">
          <cell r="A234" t="str">
            <v>11.2</v>
          </cell>
          <cell r="B234" t="str">
            <v>SUMINISTRO E INSTALACIÓN TRAMO DE DEFENSA VIAL RECTA DE 3,81 M. EN LÁMINA DE ACERO CALIBRE 12.</v>
          </cell>
          <cell r="C234" t="str">
            <v>UN</v>
          </cell>
          <cell r="D234" t="str">
            <v>11.2</v>
          </cell>
          <cell r="E234">
            <v>592619.65750000009</v>
          </cell>
        </row>
        <row r="235">
          <cell r="A235" t="str">
            <v>11.3</v>
          </cell>
          <cell r="B235" t="str">
            <v>SUMINISTRO E INSTALACIÓN TRAMO DE DEFENSA VIAL CURVA DE 3,81 M. EN LÁMINA DE ACERO CALIBRE 12.</v>
          </cell>
          <cell r="C235" t="str">
            <v>UN</v>
          </cell>
          <cell r="D235" t="str">
            <v>11.3</v>
          </cell>
          <cell r="E235">
            <v>592619.65750000009</v>
          </cell>
        </row>
        <row r="236">
          <cell r="A236" t="str">
            <v>11.4</v>
          </cell>
          <cell r="B236" t="str">
            <v>SUMINISTRO E INSTALACIÓN POSTES DE KILOMETRAJE (MOJÓN EN CONCRETO)</v>
          </cell>
          <cell r="C236" t="str">
            <v>UN</v>
          </cell>
          <cell r="D236" t="str">
            <v>11.4</v>
          </cell>
          <cell r="E236">
            <v>114409.68788666668</v>
          </cell>
        </row>
        <row r="237">
          <cell r="A237" t="str">
            <v>11.5</v>
          </cell>
          <cell r="B237" t="str">
            <v>SUMINISTRO E INSTALACIÓN POSTE EN LÁMINA DE ACERO CALIBRE 3/16" DE 1,80 M. PARA DEFENSA VIAL</v>
          </cell>
          <cell r="C237" t="str">
            <v>UN</v>
          </cell>
          <cell r="D237" t="str">
            <v>11.5</v>
          </cell>
          <cell r="E237">
            <v>242694.21099999995</v>
          </cell>
        </row>
        <row r="238">
          <cell r="A238" t="str">
            <v>11.6</v>
          </cell>
          <cell r="B238" t="str">
            <v>SUMINISTRO E INSTALACIÓN DE BANDAS SONORAS REDUCTORAS DE VELOCIDAD.</v>
          </cell>
          <cell r="C238" t="str">
            <v>M2</v>
          </cell>
          <cell r="D238" t="str">
            <v>11.6</v>
          </cell>
          <cell r="E238">
            <v>286172.14432558126</v>
          </cell>
        </row>
        <row r="239">
          <cell r="A239" t="str">
            <v>11.7</v>
          </cell>
          <cell r="B239" t="str">
            <v>ESTOPEROLES D=10 CM  H=2.5 CMS</v>
          </cell>
          <cell r="C239" t="str">
            <v>UN</v>
          </cell>
          <cell r="D239" t="str">
            <v>11.7</v>
          </cell>
          <cell r="E239">
            <v>11335.031991999998</v>
          </cell>
        </row>
        <row r="240">
          <cell r="A240">
            <v>12</v>
          </cell>
          <cell r="B240" t="str">
            <v>TRANSPORTE</v>
          </cell>
          <cell r="C240">
            <v>0</v>
          </cell>
          <cell r="D240">
            <v>0</v>
          </cell>
          <cell r="E240">
            <v>0</v>
          </cell>
        </row>
        <row r="241">
          <cell r="A241" t="str">
            <v>12.1</v>
          </cell>
          <cell r="B241" t="str">
            <v>TRANSPORTE DE MATERIALES MEDIDOS EN BANCO PRODUCTO DE EXCAVACIONES DE CORTES, CANALES Y PRESTAMOS (DISTANCIA DE 1 KM A 5 KM)</v>
          </cell>
          <cell r="C241" t="str">
            <v>M3-KM</v>
          </cell>
          <cell r="D241" t="str">
            <v>12.1</v>
          </cell>
          <cell r="E241">
            <v>1045.7245724572458</v>
          </cell>
        </row>
        <row r="242">
          <cell r="A242" t="str">
            <v>12.2</v>
          </cell>
          <cell r="B242" t="str">
            <v xml:space="preserve">TRANSPORTE DE MATERIAL DE AFIRMADO Y/O GRANULAR DESPUÉS DE 5 KM  </v>
          </cell>
          <cell r="C242" t="str">
            <v>M3-KM</v>
          </cell>
          <cell r="D242" t="str">
            <v>12.2</v>
          </cell>
          <cell r="E242">
            <v>1045.7245724572458</v>
          </cell>
        </row>
        <row r="243">
          <cell r="A243" t="str">
            <v>12.3</v>
          </cell>
          <cell r="B243" t="str">
            <v xml:space="preserve">TRANSPORTE DE MEZCLA ASFALTICA DESPUÉS DE 5 KM  </v>
          </cell>
          <cell r="C243" t="str">
            <v>M3-KM</v>
          </cell>
          <cell r="D243" t="str">
            <v>12.3</v>
          </cell>
          <cell r="E243">
            <v>1161.8</v>
          </cell>
        </row>
        <row r="244">
          <cell r="A244" t="str">
            <v>12.4</v>
          </cell>
          <cell r="B244" t="str">
            <v>TRANSPORTE DE MATERIALES SUELTO DESPUÉS DE 5 KM.</v>
          </cell>
          <cell r="C244" t="str">
            <v>M3-KM</v>
          </cell>
          <cell r="D244" t="str">
            <v>12.4</v>
          </cell>
          <cell r="E244">
            <v>1045.7245724572458</v>
          </cell>
        </row>
        <row r="245">
          <cell r="A245">
            <v>13</v>
          </cell>
          <cell r="B245" t="str">
            <v>VARIOS</v>
          </cell>
          <cell r="C245">
            <v>0</v>
          </cell>
          <cell r="D245">
            <v>0</v>
          </cell>
          <cell r="E245">
            <v>0</v>
          </cell>
        </row>
        <row r="246">
          <cell r="A246" t="str">
            <v>13.1</v>
          </cell>
          <cell r="B246" t="str">
            <v>PILOTE D=40 CM (INCL. EXCAVACIÓN, CARGUE Y RETIRO DE SOBRANTES, MOVILIZACIÓN, MONTAJE Y DESMONTAJE EQUIPO)</v>
          </cell>
          <cell r="C246" t="str">
            <v>ML</v>
          </cell>
          <cell r="D246" t="str">
            <v>13.1</v>
          </cell>
          <cell r="E246">
            <v>182329.75514000002</v>
          </cell>
        </row>
        <row r="247">
          <cell r="A247" t="str">
            <v>13.2</v>
          </cell>
          <cell r="B247" t="str">
            <v>PILOTE D=50 CM (INCL. EXCAVACIÓN, CARGUE Y RETIRO DE SOBRANTES, MOVILIZACIÓN, MONTAJE Y DESMONTAJE EQUIPO)</v>
          </cell>
          <cell r="C247" t="str">
            <v>ML</v>
          </cell>
          <cell r="D247" t="str">
            <v>13.2</v>
          </cell>
          <cell r="E247">
            <v>228191.49064499998</v>
          </cell>
        </row>
        <row r="248">
          <cell r="A248" t="str">
            <v>13.3</v>
          </cell>
          <cell r="B248" t="str">
            <v>PILOTE D=60 CM (INCL. EXCAVACIÓN, CARGUE Y RETIRO DE SOBRANTES, MOVILIZACIÓN, MONTAJE Y DESMONTAJE EQUIPO)</v>
          </cell>
          <cell r="C248" t="str">
            <v>ML</v>
          </cell>
          <cell r="D248" t="str">
            <v>13.3</v>
          </cell>
          <cell r="E248">
            <v>290356.6687333333</v>
          </cell>
        </row>
        <row r="249">
          <cell r="A249" t="str">
            <v>13.4</v>
          </cell>
          <cell r="B249" t="str">
            <v>PILOTES EN MADERA DE DIAMETRO = 15 CMS</v>
          </cell>
          <cell r="C249" t="str">
            <v>ML</v>
          </cell>
          <cell r="D249" t="str">
            <v>13.4</v>
          </cell>
          <cell r="E249">
            <v>72902.562733333354</v>
          </cell>
        </row>
        <row r="250">
          <cell r="A250" t="str">
            <v>13.5</v>
          </cell>
          <cell r="B250" t="str">
            <v>BASE ACAMPANADA</v>
          </cell>
          <cell r="C250" t="str">
            <v>M3</v>
          </cell>
          <cell r="D250" t="str">
            <v>13.5</v>
          </cell>
          <cell r="E250">
            <v>1198393.2349824563</v>
          </cell>
        </row>
        <row r="251">
          <cell r="A251" t="str">
            <v>13.6</v>
          </cell>
          <cell r="B251" t="str">
            <v>CAMISA PERMANENTE DE DIAMETRO INTERIOR 1M EN CONCRETO</v>
          </cell>
          <cell r="C251" t="str">
            <v>ML</v>
          </cell>
          <cell r="D251" t="str">
            <v>13.6</v>
          </cell>
          <cell r="E251">
            <v>177340.17267999999</v>
          </cell>
        </row>
        <row r="252">
          <cell r="A252" t="str">
            <v>13.7</v>
          </cell>
          <cell r="B252" t="str">
            <v>CAISSONS EN CONCRETO CLASE C Y ANILLO E = 0,15 INCLUYE EXCAVACION BAJO AGUA Y BOMBEOS MAS PLASTIFICANTE SIKAMENT (SEGÚN REQUERIMIENTOS DE FABRICANTE) ( NO INCLUYE ACERO DE REFUERZO) INCLUYE DISPOSICIÓN FINAL CUMPLIENDO NORMATIVIDAD AMBIENTAL. DIAMETRO DE 1,00 - 1,20</v>
          </cell>
          <cell r="C252" t="str">
            <v>ML</v>
          </cell>
          <cell r="D252" t="str">
            <v>13.7</v>
          </cell>
          <cell r="E252">
            <v>1757234.4348545456</v>
          </cell>
        </row>
        <row r="253">
          <cell r="A253" t="str">
            <v>13.8</v>
          </cell>
          <cell r="B253" t="str">
            <v>TABLESTACADO DE MADERA</v>
          </cell>
          <cell r="C253" t="str">
            <v>M2</v>
          </cell>
          <cell r="D253" t="str">
            <v>13.8</v>
          </cell>
          <cell r="E253">
            <v>63254.201000000001</v>
          </cell>
        </row>
        <row r="254">
          <cell r="A254" t="str">
            <v>13.9</v>
          </cell>
          <cell r="B254" t="str">
            <v>BOLSACRETO</v>
          </cell>
          <cell r="C254" t="str">
            <v>M3</v>
          </cell>
          <cell r="D254" t="str">
            <v>13.9</v>
          </cell>
          <cell r="E254">
            <v>488505.43116627447</v>
          </cell>
        </row>
        <row r="255">
          <cell r="A255" t="str">
            <v>13.10</v>
          </cell>
          <cell r="B255" t="str">
            <v>ANCLAJE EN ROCA DE D=4`` CON 3 TORONES DE 1/2``  POSTENSADOS</v>
          </cell>
          <cell r="C255" t="str">
            <v>TON-M</v>
          </cell>
          <cell r="D255" t="str">
            <v>13.10</v>
          </cell>
          <cell r="E255">
            <v>325008.00087833329</v>
          </cell>
        </row>
        <row r="256">
          <cell r="A256" t="str">
            <v>13.11</v>
          </cell>
          <cell r="B256" t="str">
            <v>DISEÑO Y FABRICACION DE ESTRUCTURA METALICA</v>
          </cell>
          <cell r="C256" t="str">
            <v>KG</v>
          </cell>
          <cell r="D256" t="str">
            <v>13.11</v>
          </cell>
          <cell r="E256">
            <v>8797.2657799999997</v>
          </cell>
        </row>
        <row r="257">
          <cell r="A257" t="str">
            <v>13.12</v>
          </cell>
          <cell r="B257" t="str">
            <v>TRANSPORTE ESTRUCTURA METALICA</v>
          </cell>
          <cell r="C257" t="str">
            <v>KG - KM</v>
          </cell>
          <cell r="D257" t="str">
            <v>13.12</v>
          </cell>
          <cell r="E257">
            <v>1045.6199999999999</v>
          </cell>
        </row>
        <row r="258">
          <cell r="A258" t="str">
            <v>13.13</v>
          </cell>
          <cell r="B258" t="str">
            <v>MONTAJE Y PINTURA DE LA ESTRUCTURA METALICA</v>
          </cell>
          <cell r="C258" t="str">
            <v>KG</v>
          </cell>
          <cell r="D258" t="str">
            <v>13.13</v>
          </cell>
          <cell r="E258">
            <v>1149.702526984127</v>
          </cell>
        </row>
        <row r="259">
          <cell r="A259" t="str">
            <v>13.14</v>
          </cell>
          <cell r="B259" t="str">
            <v>TUBERIA CORRUGADA DE ACERO GALVANIZADO LAMINA MP68</v>
          </cell>
          <cell r="C259" t="str">
            <v>ML</v>
          </cell>
          <cell r="D259" t="str">
            <v>13.14</v>
          </cell>
          <cell r="E259">
            <v>517974.00749999995</v>
          </cell>
        </row>
        <row r="260">
          <cell r="A260" t="str">
            <v>13.15</v>
          </cell>
          <cell r="B260" t="str">
            <v>DISIPADOR DE ENERGIA Y SEDIMENTADOR EN GAVIONES, CON RECUBRIMIENTO</v>
          </cell>
          <cell r="C260" t="str">
            <v>M3</v>
          </cell>
          <cell r="D260" t="str">
            <v>13.15</v>
          </cell>
          <cell r="E260">
            <v>185898.45620000002</v>
          </cell>
        </row>
        <row r="261">
          <cell r="A261" t="str">
            <v>13.16</v>
          </cell>
          <cell r="B261" t="str">
            <v>DISIPADOR DE ENERGIA Y SEDIMENTADOR EN CONCRETO CICLOPEO DE 2000 PSI</v>
          </cell>
          <cell r="C261" t="str">
            <v>M3</v>
          </cell>
          <cell r="D261" t="str">
            <v>13.16</v>
          </cell>
          <cell r="E261">
            <v>305990.81770000001</v>
          </cell>
        </row>
        <row r="262">
          <cell r="A262" t="str">
            <v>13.17</v>
          </cell>
          <cell r="B262" t="str">
            <v>CEMENTO ASFALTICO DE PENETRACION 60 -70</v>
          </cell>
          <cell r="C262" t="str">
            <v>KG</v>
          </cell>
          <cell r="D262" t="str">
            <v>13.17</v>
          </cell>
          <cell r="E262">
            <v>2091.2399999999998</v>
          </cell>
        </row>
        <row r="263">
          <cell r="A263" t="str">
            <v>13.18</v>
          </cell>
          <cell r="B263" t="str">
            <v>CEMENTO ASFALTICO DE PENETRACION 80-100</v>
          </cell>
          <cell r="C263" t="str">
            <v>KG</v>
          </cell>
          <cell r="D263" t="str">
            <v>13.18</v>
          </cell>
          <cell r="E263">
            <v>2091.2399999999998</v>
          </cell>
        </row>
        <row r="264">
          <cell r="A264" t="str">
            <v>13.19</v>
          </cell>
          <cell r="B264" t="str">
            <v>COLCHOGAVIONES</v>
          </cell>
          <cell r="C264" t="str">
            <v>M3</v>
          </cell>
          <cell r="D264" t="str">
            <v>13.19</v>
          </cell>
          <cell r="E264">
            <v>155474.98050000003</v>
          </cell>
        </row>
        <row r="265">
          <cell r="A265" t="str">
            <v>13.20</v>
          </cell>
          <cell r="B265" t="str">
            <v>BASE GRANULAR PARA TIERRA ARMADA</v>
          </cell>
          <cell r="C265" t="str">
            <v>M3</v>
          </cell>
          <cell r="D265" t="str">
            <v>13.20</v>
          </cell>
          <cell r="E265">
            <v>109929.61973214286</v>
          </cell>
        </row>
        <row r="266">
          <cell r="A266" t="str">
            <v>13.21</v>
          </cell>
          <cell r="B266" t="str">
            <v>MURO DE CONTENCION DE SUELO REFORZADO</v>
          </cell>
          <cell r="C266" t="str">
            <v>M3</v>
          </cell>
          <cell r="D266" t="str">
            <v>13.21</v>
          </cell>
          <cell r="E266">
            <v>132526.42918333333</v>
          </cell>
        </row>
        <row r="267">
          <cell r="A267" t="str">
            <v>13.22</v>
          </cell>
          <cell r="B267" t="str">
            <v>DRENES HORIZONTALES TUBERIA PERFORADA CON FILTRO  2-1/2``</v>
          </cell>
          <cell r="C267" t="str">
            <v>ML</v>
          </cell>
          <cell r="D267" t="str">
            <v>13.22</v>
          </cell>
          <cell r="E267">
            <v>146186.59281499998</v>
          </cell>
        </row>
        <row r="268">
          <cell r="A268" t="str">
            <v>13.23</v>
          </cell>
          <cell r="B268" t="str">
            <v>CERCA DE ALAMBRE DE PUAS CON POSTES DE MADERA INMUNIZADA, 4 HILOS</v>
          </cell>
          <cell r="C268" t="str">
            <v>ML</v>
          </cell>
          <cell r="D268" t="str">
            <v>13.23</v>
          </cell>
          <cell r="E268">
            <v>22739.3305</v>
          </cell>
        </row>
        <row r="269">
          <cell r="A269" t="str">
            <v>13.24</v>
          </cell>
          <cell r="B269" t="str">
            <v>CERCA DE ALAMBRE DE PUAS CON POSTES DE CONCRETO, 4 HILOS</v>
          </cell>
          <cell r="C269" t="str">
            <v>ML</v>
          </cell>
          <cell r="D269" t="str">
            <v>13.24</v>
          </cell>
          <cell r="E269">
            <v>35243.929124999995</v>
          </cell>
        </row>
        <row r="270">
          <cell r="A270" t="str">
            <v>13.25</v>
          </cell>
          <cell r="B270" t="str">
            <v>CERCA DE MALLA CON POSTES DE MADERA INMUNIZADA</v>
          </cell>
          <cell r="C270" t="str">
            <v>ML</v>
          </cell>
          <cell r="D270" t="str">
            <v>13.25</v>
          </cell>
          <cell r="E270">
            <v>25888.292583333328</v>
          </cell>
        </row>
        <row r="271">
          <cell r="A271" t="str">
            <v>13.26</v>
          </cell>
          <cell r="B271" t="str">
            <v>CERCA DE MALLA CON POSTES DE CONCRETO</v>
          </cell>
          <cell r="C271" t="str">
            <v>ML</v>
          </cell>
          <cell r="D271" t="str">
            <v>13.26</v>
          </cell>
          <cell r="E271">
            <v>31596.748474999997</v>
          </cell>
        </row>
        <row r="272">
          <cell r="A272" t="str">
            <v>13.27</v>
          </cell>
          <cell r="B272" t="str">
            <v>CERRAMIENTO EN VARA ROLLIZA Y LONA</v>
          </cell>
          <cell r="C272" t="str">
            <v>ML</v>
          </cell>
          <cell r="D272" t="str">
            <v>13.27</v>
          </cell>
          <cell r="E272">
            <v>14979.958749999998</v>
          </cell>
        </row>
        <row r="273">
          <cell r="A273" t="str">
            <v>13.28</v>
          </cell>
          <cell r="B273" t="str">
            <v>SANDBLASTING Y PINTURA DE ESTRUCTURA METALICA</v>
          </cell>
          <cell r="C273" t="str">
            <v>KG</v>
          </cell>
          <cell r="D273" t="str">
            <v>13.28</v>
          </cell>
          <cell r="E273">
            <v>1148.5119124999999</v>
          </cell>
        </row>
        <row r="274">
          <cell r="A274" t="str">
            <v>13.29</v>
          </cell>
          <cell r="B274" t="str">
            <v>IMPRIMACION CON SIKADUR 32</v>
          </cell>
          <cell r="C274" t="str">
            <v>M2</v>
          </cell>
          <cell r="D274" t="str">
            <v>13.29</v>
          </cell>
          <cell r="E274">
            <v>39102.249497999997</v>
          </cell>
        </row>
        <row r="275">
          <cell r="A275" t="str">
            <v>13.30</v>
          </cell>
          <cell r="B275" t="str">
            <v>DRENAJES EN TUBERIA DE PVC 4``</v>
          </cell>
          <cell r="C275" t="str">
            <v>ML</v>
          </cell>
          <cell r="D275" t="str">
            <v>13.30</v>
          </cell>
          <cell r="E275">
            <v>72595.589355555552</v>
          </cell>
        </row>
        <row r="276">
          <cell r="A276" t="str">
            <v>13.31</v>
          </cell>
          <cell r="B276" t="str">
            <v>SUELO CEMENTO RELACION 1:8</v>
          </cell>
          <cell r="C276" t="str">
            <v>M3</v>
          </cell>
          <cell r="D276" t="str">
            <v>13.31</v>
          </cell>
          <cell r="E276">
            <v>59294.602499999994</v>
          </cell>
        </row>
        <row r="277">
          <cell r="A277" t="str">
            <v>13.32</v>
          </cell>
          <cell r="B277" t="str">
            <v>RELLENO PARA REDES EN ARENA DE PEÑA (SUMINISTRO, EXTENDIDO, HUMEDECIMIENTO Y COMPACTACION)</v>
          </cell>
          <cell r="C277" t="str">
            <v>M3</v>
          </cell>
          <cell r="D277" t="str">
            <v>13.32</v>
          </cell>
          <cell r="E277">
            <v>71794.39916666667</v>
          </cell>
        </row>
        <row r="278">
          <cell r="A278" t="str">
            <v>13.33</v>
          </cell>
          <cell r="B278" t="str">
            <v>RELLENO PARA REDES EN GRAVILLA 1/2`` (SUMINISTRO, EXTENDIDO Y COMPACTACION)</v>
          </cell>
          <cell r="C278" t="str">
            <v>M3</v>
          </cell>
          <cell r="D278" t="str">
            <v>13.33</v>
          </cell>
          <cell r="E278">
            <v>96202.848999999987</v>
          </cell>
        </row>
        <row r="279">
          <cell r="A279" t="str">
            <v>13.34</v>
          </cell>
          <cell r="B279" t="str">
            <v>CURADO DE LOSAS DE CONCRETO (SUMINISTRO Y APLICACIÓN)</v>
          </cell>
          <cell r="C279" t="str">
            <v>M2</v>
          </cell>
          <cell r="D279" t="str">
            <v>13.34</v>
          </cell>
          <cell r="E279">
            <v>1848.71425</v>
          </cell>
        </row>
        <row r="280">
          <cell r="A280" t="str">
            <v>13.35</v>
          </cell>
          <cell r="B280" t="str">
            <v>MALLA ELECTROSOLDADA 0.15 X 0.15 M D= 4MM (INCLUYE SUMINISTRO FIJACION E INSTALACION)</v>
          </cell>
          <cell r="C280" t="str">
            <v>KG</v>
          </cell>
          <cell r="D280" t="str">
            <v>13.35</v>
          </cell>
          <cell r="E280">
            <v>3802.2567458333333</v>
          </cell>
        </row>
        <row r="281">
          <cell r="A281" t="str">
            <v>13.36</v>
          </cell>
          <cell r="B281" t="str">
            <v>SEPARADOR ``NEW JERSEY`` BIDIRECCIONAL 1.5 X 0.6 M X 1.1 M (PREFABRICADO, INCLUYE SUMINISTRO E INSTALACION, NO INCLUYE MATERIAL DE BASE</v>
          </cell>
          <cell r="C281" t="str">
            <v>ML</v>
          </cell>
          <cell r="D281" t="str">
            <v>13.36</v>
          </cell>
          <cell r="E281">
            <v>263919.20781250007</v>
          </cell>
        </row>
        <row r="282">
          <cell r="A282" t="str">
            <v>13.37</v>
          </cell>
          <cell r="B282" t="str">
            <v>SEPARADOR ``NEW JERSEY`` MONODIRECCIONAL 1.5 X 0.6 M X 1.1 M (PREFABRICADO, INCLUYE SUMINISTRO E INSTALACION, NO INCLUYE MATERIAL DE BASE</v>
          </cell>
          <cell r="C282" t="str">
            <v>ML</v>
          </cell>
          <cell r="D282" t="str">
            <v>13.37</v>
          </cell>
          <cell r="E282">
            <v>209564.03174999999</v>
          </cell>
        </row>
        <row r="283">
          <cell r="A283" t="str">
            <v>13.38</v>
          </cell>
          <cell r="B283" t="str">
            <v>GEOTEXTIL NT 1600 PARA SEPARACION SUBRASANTE/CAPAS GRANULARES (INCLUYE SUMINISTRO E INSTALACION)</v>
          </cell>
          <cell r="C283" t="str">
            <v>M2</v>
          </cell>
          <cell r="D283" t="str">
            <v>13.38</v>
          </cell>
          <cell r="E283">
            <v>4951.9401399999997</v>
          </cell>
        </row>
        <row r="284">
          <cell r="A284" t="str">
            <v>13.39</v>
          </cell>
          <cell r="B284" t="str">
            <v>GEOTEXTIL NT 1600 PARA SUBDRENES/FILTROS (INCLUYE SUMINISTRO E INSTALACION)</v>
          </cell>
          <cell r="C284" t="str">
            <v>M2</v>
          </cell>
          <cell r="D284" t="str">
            <v>13.39</v>
          </cell>
          <cell r="E284">
            <v>4951.9401399999997</v>
          </cell>
        </row>
        <row r="285">
          <cell r="A285" t="str">
            <v>13.40</v>
          </cell>
          <cell r="B285" t="str">
            <v>GEOTEXTIL NT 1800 PARA SEPARACION SUBRASANTE/CAPAS GRANULARES (INCLUYE SUMINISTRO E INSTALACION)</v>
          </cell>
          <cell r="C285" t="str">
            <v>M2</v>
          </cell>
          <cell r="D285" t="str">
            <v>13.40</v>
          </cell>
          <cell r="E285">
            <v>5909.2633399999995</v>
          </cell>
        </row>
        <row r="286">
          <cell r="A286" t="str">
            <v>13.41</v>
          </cell>
          <cell r="B286" t="str">
            <v>GEOTEXTIL NT 1800 PARA SUBDRENES/FILTROS (INCLUYE SUMINISTRO E INSTALACION)</v>
          </cell>
          <cell r="C286" t="str">
            <v>M2</v>
          </cell>
          <cell r="D286" t="str">
            <v>13.41</v>
          </cell>
          <cell r="E286">
            <v>5909.2633399999995</v>
          </cell>
        </row>
        <row r="287">
          <cell r="A287" t="str">
            <v>13.42</v>
          </cell>
          <cell r="B287" t="str">
            <v>GEOTEXTIL NT 2000 PARA SEPARACION SUBRASANTE/CAPAS GRANULARES (INCLUYE SUMINISTRO E INSTALACION)</v>
          </cell>
          <cell r="C287" t="str">
            <v>M2</v>
          </cell>
          <cell r="D287" t="str">
            <v>13.42</v>
          </cell>
          <cell r="E287">
            <v>6768.9953399999995</v>
          </cell>
        </row>
        <row r="288">
          <cell r="A288" t="str">
            <v>13.43</v>
          </cell>
          <cell r="B288" t="str">
            <v>GEOTEXTIL NT 2000 PARA SUBDRENES/FILTROS (INCLUYE SUMINISTRO E INSTALACION)</v>
          </cell>
          <cell r="C288" t="str">
            <v>M2</v>
          </cell>
          <cell r="D288" t="str">
            <v>13.43</v>
          </cell>
          <cell r="E288">
            <v>6768.9953399999995</v>
          </cell>
        </row>
        <row r="289">
          <cell r="A289" t="str">
            <v>13.44</v>
          </cell>
          <cell r="B289" t="str">
            <v>GEOTEXTIL NT 2500 PARA SEPARACION SUBRASANTE/CAPAS GRANULARES (INCLUYE SUMINISTRO E INSTALACION)</v>
          </cell>
          <cell r="C289" t="str">
            <v>M2</v>
          </cell>
          <cell r="D289" t="str">
            <v>13.44</v>
          </cell>
          <cell r="E289">
            <v>7038.5329399999991</v>
          </cell>
        </row>
        <row r="290">
          <cell r="A290" t="str">
            <v>13.45</v>
          </cell>
          <cell r="B290" t="str">
            <v>GEOTEXTIL NT 2500 PARA SUBDRENES/FILTROS (INCLUYE SUMINISTRO E INSTALACION)</v>
          </cell>
          <cell r="C290" t="str">
            <v>M2</v>
          </cell>
          <cell r="D290" t="str">
            <v>13.45</v>
          </cell>
          <cell r="E290">
            <v>7038.5329399999991</v>
          </cell>
        </row>
        <row r="291">
          <cell r="A291" t="str">
            <v>13.46</v>
          </cell>
          <cell r="B291" t="str">
            <v>GEOTEXTIL NT 3000 PARA SEPARACION SUBRASANTE/CAPAS GRANULARES (INCLUYE SUMINISTRO E INSTALACION)</v>
          </cell>
          <cell r="C291" t="str">
            <v>M2</v>
          </cell>
          <cell r="D291" t="str">
            <v>13.46</v>
          </cell>
          <cell r="E291">
            <v>8525.6369400000003</v>
          </cell>
        </row>
        <row r="292">
          <cell r="A292" t="str">
            <v>13.47</v>
          </cell>
          <cell r="B292" t="str">
            <v>GEOTEXTIL NT 3000 PARA SUBDRENES/FILTROS (INCLUYE SUMINISTRO E INSTALACION)</v>
          </cell>
          <cell r="C292" t="str">
            <v>M2</v>
          </cell>
          <cell r="D292" t="str">
            <v>13.47</v>
          </cell>
          <cell r="E292">
            <v>8525.6369400000003</v>
          </cell>
        </row>
        <row r="293">
          <cell r="A293" t="str">
            <v>13.48</v>
          </cell>
          <cell r="B293" t="str">
            <v>GEOTEXTIL NT 4000 PARA ESTABILIZACIONSUBRASANTES/CAPAS GRANULARES (INCLUYE SUMINISTRO E INSTALACION)</v>
          </cell>
          <cell r="C293" t="str">
            <v>M2</v>
          </cell>
          <cell r="D293" t="str">
            <v>13.48</v>
          </cell>
          <cell r="E293">
            <v>10662.187139999998</v>
          </cell>
        </row>
        <row r="294">
          <cell r="A294" t="str">
            <v>13.49</v>
          </cell>
          <cell r="B294" t="str">
            <v>GEOTEXTIL NT 4000 PARA SEPARACION SUBRASANTE/CAPAS GRANULARES (INCLUYE SUMINISTRO E INSTALACION)</v>
          </cell>
          <cell r="C294" t="str">
            <v>M2</v>
          </cell>
          <cell r="D294" t="str">
            <v>13.49</v>
          </cell>
          <cell r="E294">
            <v>10662.187139999998</v>
          </cell>
        </row>
        <row r="295">
          <cell r="A295" t="str">
            <v>13.50</v>
          </cell>
          <cell r="B295" t="str">
            <v>GEOTEXTIL NT 4000 PARA SUBDRENES/FILTROS (INCLUYE SUMINISTRO E INSTALACION)</v>
          </cell>
          <cell r="C295" t="str">
            <v>M2</v>
          </cell>
          <cell r="D295" t="str">
            <v>13.50</v>
          </cell>
          <cell r="E295">
            <v>10662.187139999998</v>
          </cell>
        </row>
        <row r="296">
          <cell r="A296" t="str">
            <v>13.51</v>
          </cell>
          <cell r="B296" t="str">
            <v>GEOTEXTIL NT 5000 PARA ESTABILIZACIONSUBRASANTES/CAPAS GRANULARES (INCLUYE SUMINISTRO E INSTALACION)</v>
          </cell>
          <cell r="C296" t="str">
            <v>M2</v>
          </cell>
          <cell r="D296" t="str">
            <v>13.51</v>
          </cell>
          <cell r="E296">
            <v>12934.667939999999</v>
          </cell>
        </row>
        <row r="297">
          <cell r="A297" t="str">
            <v>13.52</v>
          </cell>
          <cell r="B297" t="str">
            <v>GEOTEXTIL NT 5000 PARA SEPARACION SUBRASANTE/CAPAS GRANULARES (INCLUYE SUMINISTRO E INSTALACION)</v>
          </cell>
          <cell r="C297" t="str">
            <v>M2</v>
          </cell>
          <cell r="D297" t="str">
            <v>13.52</v>
          </cell>
          <cell r="E297">
            <v>12934.667939999999</v>
          </cell>
        </row>
        <row r="298">
          <cell r="A298" t="str">
            <v>13.53</v>
          </cell>
          <cell r="B298" t="str">
            <v>GEOTEXTIL NT 5000 PARA SUBDRENES/FILTROS (INCLUYE SUMINISTRO E INSTALACION)</v>
          </cell>
          <cell r="C298" t="str">
            <v>M2</v>
          </cell>
          <cell r="D298" t="str">
            <v>13.53</v>
          </cell>
          <cell r="E298">
            <v>12934.667939999999</v>
          </cell>
        </row>
        <row r="299">
          <cell r="A299" t="str">
            <v>13.54</v>
          </cell>
          <cell r="B299" t="str">
            <v>GEOTEXTIL NT 6000 PARA ESTABILIZACIONSUBRASANTES/CAPAS GRANULARES (INCLUYE SUMINISTRO E INSTALACION)</v>
          </cell>
          <cell r="C299" t="str">
            <v>M2</v>
          </cell>
          <cell r="D299" t="str">
            <v>13.54</v>
          </cell>
          <cell r="E299">
            <v>14613.468939999999</v>
          </cell>
        </row>
        <row r="300">
          <cell r="A300" t="str">
            <v>13.55</v>
          </cell>
          <cell r="B300" t="str">
            <v>GEOTEXTIL NT 6000 PARA SEPARACION SUBRASANTE/CAPAS GRANULARES (INCLUYE SUMINISTRO E INSTALACION)</v>
          </cell>
          <cell r="C300" t="str">
            <v>M2</v>
          </cell>
          <cell r="D300" t="str">
            <v>13.55</v>
          </cell>
          <cell r="E300">
            <v>14613.468939999999</v>
          </cell>
        </row>
        <row r="301">
          <cell r="A301" t="str">
            <v>13.56</v>
          </cell>
          <cell r="B301" t="str">
            <v>GEOTEXTIL NT 6000 PARA SUBDRENES/FILTROS (INCLUYE SUMINISTRO E INSTALACION)</v>
          </cell>
          <cell r="C301" t="str">
            <v>M2</v>
          </cell>
          <cell r="D301" t="str">
            <v>13.56</v>
          </cell>
          <cell r="E301">
            <v>14613.468939999999</v>
          </cell>
        </row>
        <row r="302">
          <cell r="A302" t="str">
            <v>13.57</v>
          </cell>
          <cell r="B302" t="str">
            <v>GEOTEXTIL NT 7000 PARA ESTABILIZACIONSUBRASANTES/CAPAS GRANULARES (INCLUYE SUMINISTRO E INSTALACION)</v>
          </cell>
          <cell r="C302" t="str">
            <v>M2</v>
          </cell>
          <cell r="D302" t="str">
            <v>13.57</v>
          </cell>
          <cell r="E302">
            <v>17940.864140000001</v>
          </cell>
        </row>
        <row r="303">
          <cell r="A303" t="str">
            <v>13.58</v>
          </cell>
          <cell r="B303" t="str">
            <v>GEOTEXTIL NT 7000 PARA SEPARACION SUBRASANTE/CAPAS GRANULARES (INCLUYE SUMINISTRO E INSTALACION)</v>
          </cell>
          <cell r="C303" t="str">
            <v>M2</v>
          </cell>
          <cell r="D303" t="str">
            <v>13.58</v>
          </cell>
          <cell r="E303">
            <v>17940.864140000001</v>
          </cell>
        </row>
        <row r="304">
          <cell r="A304" t="str">
            <v>13.59</v>
          </cell>
          <cell r="B304" t="str">
            <v>GEOTEXTIL NT 7000 PARA SUBDRENES/FILTROS (INCLUYE SUMINISTRO E INSTALACION)</v>
          </cell>
          <cell r="C304" t="str">
            <v>M2</v>
          </cell>
          <cell r="D304" t="str">
            <v>13.59</v>
          </cell>
          <cell r="E304">
            <v>17940.864140000001</v>
          </cell>
        </row>
        <row r="305">
          <cell r="A305" t="str">
            <v>13.60</v>
          </cell>
          <cell r="B305" t="str">
            <v>GEOTEXTIL REPAV 400 PARA PAVIMENTACION Y REPAVIMENTACION (INCLUYE SUMINISTRO E INSTALACION)</v>
          </cell>
          <cell r="C305" t="str">
            <v>M2</v>
          </cell>
          <cell r="D305" t="str">
            <v>13.60</v>
          </cell>
          <cell r="E305">
            <v>6194.7175999999999</v>
          </cell>
        </row>
        <row r="306">
          <cell r="A306" t="str">
            <v>13.61</v>
          </cell>
          <cell r="B306" t="str">
            <v>GEOTEXTIL REPAV 450 PARA PAVIMENTACION Y REPAVIMENTACION (INCLUYE SUMINISTRO E INSTALACION)</v>
          </cell>
          <cell r="C306" t="str">
            <v>M2</v>
          </cell>
          <cell r="D306" t="str">
            <v>13.61</v>
          </cell>
          <cell r="E306">
            <v>6945.2403999999997</v>
          </cell>
        </row>
        <row r="307">
          <cell r="A307" t="str">
            <v>13.62</v>
          </cell>
          <cell r="B307" t="str">
            <v>GEOTEXTIL T, RESIST ULTIMA (TIRA ANCHA)=30 KN/M PARA SEPARACION SUBRASANTE/CAPAS GRANULARES (INC. SUJMINISTRO E INSTALACION)</v>
          </cell>
          <cell r="C307" t="str">
            <v>M2</v>
          </cell>
          <cell r="D307" t="str">
            <v>13.62</v>
          </cell>
          <cell r="E307">
            <v>6569.1657400000004</v>
          </cell>
        </row>
        <row r="308">
          <cell r="A308" t="str">
            <v>13.63</v>
          </cell>
          <cell r="B308" t="str">
            <v>GEOTEXTIL T, RESIST ULTIMA (TIRA ANCHA)=30 KN/M PARA SUBDRENES/FILTROS (INC. SUMINISTRO E INSTALACION)</v>
          </cell>
          <cell r="C308" t="str">
            <v>M2</v>
          </cell>
          <cell r="D308" t="str">
            <v>13.63</v>
          </cell>
          <cell r="E308">
            <v>6569.1657400000004</v>
          </cell>
        </row>
        <row r="309">
          <cell r="A309" t="str">
            <v>13.64</v>
          </cell>
          <cell r="B309" t="str">
            <v>GEOTEXTIL T, RESIST ULTIMA (TIRA ANCHA)=40 KN/M PARA ESTABILIZACION SUBRASANTE/CAPAS GRANULARES (INC. SUJMINISTRO E INSTALACION)</v>
          </cell>
          <cell r="C309" t="str">
            <v>M2</v>
          </cell>
          <cell r="D309" t="str">
            <v>13.64</v>
          </cell>
          <cell r="E309">
            <v>6937.4563399999988</v>
          </cell>
        </row>
        <row r="310">
          <cell r="A310" t="str">
            <v>13.65</v>
          </cell>
          <cell r="B310" t="str">
            <v>GEOTEXTIL T, RESIST ULTIMA (TIRA ANCHA)=40 KN/M PARA SEPARACION SUBRASANTE/CAPAS GRANULARES (INC. SUJMINISTRO E INSTALACION)</v>
          </cell>
          <cell r="C310" t="str">
            <v>M2</v>
          </cell>
          <cell r="D310" t="str">
            <v>13.65</v>
          </cell>
          <cell r="E310">
            <v>6937.4563399999988</v>
          </cell>
        </row>
        <row r="311">
          <cell r="A311" t="str">
            <v>13.66</v>
          </cell>
          <cell r="B311" t="str">
            <v>GEOTEXTIL T, RESIST ULTIMA (TIRA ANCHA)=40 KN/M PARA SUBDRENES/FILTROS (INC. SUMINISTRO E INSTALACION)</v>
          </cell>
          <cell r="C311" t="str">
            <v>M2</v>
          </cell>
          <cell r="D311" t="str">
            <v>13.66</v>
          </cell>
          <cell r="E311">
            <v>6937.4563399999988</v>
          </cell>
        </row>
        <row r="312">
          <cell r="A312" t="str">
            <v>13.67</v>
          </cell>
          <cell r="B312" t="str">
            <v>GEOTEXTIL T, RESIST ULTIMA (TIRA ANCHA)=60 KN/M PARA ESTABILIZACION SUBRASANTE/CAPAS GRANULARES (INC. SUJMINISTRO E INSTALACION)</v>
          </cell>
          <cell r="C312" t="str">
            <v>M2</v>
          </cell>
          <cell r="D312" t="str">
            <v>13.67</v>
          </cell>
          <cell r="E312">
            <v>10525.094739999999</v>
          </cell>
        </row>
        <row r="313">
          <cell r="A313" t="str">
            <v>13.68</v>
          </cell>
          <cell r="B313" t="str">
            <v>GEOTEXTIL T, RESIST ULTIMA (TIRA ANCHA)=60 KN/M PARA SEPARACION SUBRASANTE/CAPAS GRANULARES (INC. SUJMINISTRO E INSTALACION)</v>
          </cell>
          <cell r="C313" t="str">
            <v>M2</v>
          </cell>
          <cell r="D313" t="str">
            <v>13.68</v>
          </cell>
          <cell r="E313">
            <v>10525.094739999999</v>
          </cell>
        </row>
        <row r="314">
          <cell r="A314" t="str">
            <v>13.69</v>
          </cell>
          <cell r="B314" t="str">
            <v>GEOTEXTIL T, RESIST ULTIMA (TIRA ANCHA)=60 KN/M PARA SUBDRENES/FILTROS (INC. SUMINISTRO E INSTALACION)</v>
          </cell>
          <cell r="C314" t="str">
            <v>M2</v>
          </cell>
          <cell r="D314" t="str">
            <v>13.69</v>
          </cell>
          <cell r="E314">
            <v>10525.094739999999</v>
          </cell>
        </row>
        <row r="315">
          <cell r="A315" t="str">
            <v>13.70</v>
          </cell>
          <cell r="B315" t="str">
            <v>GEOTEXTIL T, RESIST ULTIMA (TIRA ANCHA)=90 KN/M PARA ESTABILIZACION SUBRASANTE/CAPAS GRANULARES (INC. SUJMINISTRO E INSTALACION)</v>
          </cell>
          <cell r="C315" t="str">
            <v>M2</v>
          </cell>
          <cell r="D315" t="str">
            <v>13.70</v>
          </cell>
          <cell r="E315">
            <v>15123.499139999998</v>
          </cell>
        </row>
        <row r="316">
          <cell r="A316" t="str">
            <v>13.71</v>
          </cell>
          <cell r="B316" t="str">
            <v>GEOTEXTIL T, RESIST ULTIMA (TIRA ANCHA)=90 KN/M PARA SEPARACION SUBRASANTE/CAPAS GRANULARES (INC. SUJMINISTRO E INSTALACION)</v>
          </cell>
          <cell r="C316" t="str">
            <v>M2</v>
          </cell>
          <cell r="D316" t="str">
            <v>13.71</v>
          </cell>
          <cell r="E316">
            <v>15123.499139999998</v>
          </cell>
        </row>
        <row r="317">
          <cell r="A317" t="str">
            <v>13.72</v>
          </cell>
          <cell r="B317" t="str">
            <v>GEOTEXTIL T, RESIST ULTIMA (TIRA ANCHA)=90 KN/M PARA SUBDRENES/FILTROS (INC. SUMINISTRO E INSTALACION)</v>
          </cell>
          <cell r="C317" t="str">
            <v>M2</v>
          </cell>
          <cell r="D317" t="str">
            <v>13.72</v>
          </cell>
          <cell r="E317">
            <v>15123.499139999998</v>
          </cell>
        </row>
        <row r="318">
          <cell r="A318" t="str">
            <v>13.73</v>
          </cell>
          <cell r="B318" t="str">
            <v>GEOMALLA FORGRID BX-25</v>
          </cell>
          <cell r="C318" t="str">
            <v>M2</v>
          </cell>
          <cell r="D318" t="str">
            <v>13.73</v>
          </cell>
          <cell r="E318">
            <v>4717.2333040000003</v>
          </cell>
        </row>
        <row r="319">
          <cell r="A319" t="str">
            <v>13.74</v>
          </cell>
          <cell r="B319" t="str">
            <v>GEOMALLA FORGRID UX - 100</v>
          </cell>
          <cell r="C319" t="str">
            <v>M2</v>
          </cell>
          <cell r="D319" t="str">
            <v>13.74</v>
          </cell>
          <cell r="E319">
            <v>10228.77765</v>
          </cell>
        </row>
        <row r="320">
          <cell r="A320" t="str">
            <v>13.75</v>
          </cell>
          <cell r="B320" t="str">
            <v>GEOMALLA FORGRID UX - 165</v>
          </cell>
          <cell r="C320" t="str">
            <v>M2</v>
          </cell>
          <cell r="D320" t="str">
            <v>13.75</v>
          </cell>
          <cell r="E320">
            <v>16166.272730000001</v>
          </cell>
        </row>
        <row r="321">
          <cell r="A321" t="str">
            <v>13.76</v>
          </cell>
          <cell r="B321" t="str">
            <v>ARMADURA GALVANIZADA</v>
          </cell>
          <cell r="C321" t="str">
            <v>ML</v>
          </cell>
          <cell r="D321" t="str">
            <v>13.76</v>
          </cell>
          <cell r="E321">
            <v>132093.7555</v>
          </cell>
        </row>
        <row r="322">
          <cell r="A322" t="str">
            <v>13.77</v>
          </cell>
          <cell r="B322" t="str">
            <v>CORTE PAVIMENTO ARTICULADO</v>
          </cell>
          <cell r="C322" t="str">
            <v>ML</v>
          </cell>
          <cell r="D322" t="str">
            <v>13.77</v>
          </cell>
          <cell r="E322">
            <v>3902.1957499999999</v>
          </cell>
        </row>
        <row r="323">
          <cell r="A323" t="str">
            <v>13.78</v>
          </cell>
          <cell r="B323" t="str">
            <v>DEMOLICION OBRAS EN CONCRETO CICLOPEO Y SIMPLE, INCLUYE RETIRO DE SOBRANTES  10 KM</v>
          </cell>
          <cell r="C323" t="str">
            <v>M3</v>
          </cell>
          <cell r="D323" t="str">
            <v>13.78</v>
          </cell>
          <cell r="E323">
            <v>155514.19125000003</v>
          </cell>
        </row>
        <row r="324">
          <cell r="A324" t="str">
            <v>13.79</v>
          </cell>
          <cell r="B324" t="str">
            <v>DEMOLICION  OBRAS EN CONCRETO REFORZADO, INCLUYE RETIRO DE SOBRANTES 10 KM</v>
          </cell>
          <cell r="C324" t="str">
            <v>M3</v>
          </cell>
          <cell r="D324" t="str">
            <v>13.79</v>
          </cell>
          <cell r="E324">
            <v>189010.33749999999</v>
          </cell>
        </row>
        <row r="325">
          <cell r="A325" t="str">
            <v>13.80</v>
          </cell>
          <cell r="B325" t="str">
            <v>EMPRADIZACIÓN DE TALUDES CON BLOQUES DE CESPED</v>
          </cell>
          <cell r="C325" t="str">
            <v>M2</v>
          </cell>
          <cell r="D325" t="str">
            <v>13.80</v>
          </cell>
          <cell r="E325">
            <v>14547.995055555555</v>
          </cell>
        </row>
        <row r="326">
          <cell r="A326" t="str">
            <v>13.81</v>
          </cell>
          <cell r="B326" t="str">
            <v>EMPRADIZACIÓN DE TALUDES CON BIOMANTO</v>
          </cell>
          <cell r="C326" t="str">
            <v>M2</v>
          </cell>
          <cell r="D326" t="str">
            <v>13.81</v>
          </cell>
          <cell r="E326">
            <v>20060.718910937499</v>
          </cell>
        </row>
        <row r="327">
          <cell r="A327" t="str">
            <v>13.82</v>
          </cell>
          <cell r="B327" t="str">
            <v>EMPRADIZACIÓN DE TALUDES CON TIERRA ORGÁNICA Y SEMILAS</v>
          </cell>
          <cell r="C327" t="str">
            <v>M2</v>
          </cell>
          <cell r="D327" t="str">
            <v>13.82</v>
          </cell>
          <cell r="E327">
            <v>22570.2886</v>
          </cell>
        </row>
        <row r="328">
          <cell r="A328" t="str">
            <v>13.83</v>
          </cell>
          <cell r="B328" t="str">
            <v>PROTECCIÓN DE TALUDES CON PIEDRA PEGADA</v>
          </cell>
          <cell r="C328" t="str">
            <v>M2</v>
          </cell>
          <cell r="D328" t="str">
            <v>13.83</v>
          </cell>
          <cell r="E328">
            <v>56609.411761666663</v>
          </cell>
        </row>
        <row r="329">
          <cell r="A329" t="str">
            <v>13.84</v>
          </cell>
          <cell r="B329" t="str">
            <v>PROTECCIÓN DE TALUDES CON CONCRETO LANZADO</v>
          </cell>
          <cell r="C329" t="str">
            <v>M2</v>
          </cell>
          <cell r="D329" t="str">
            <v>13.84</v>
          </cell>
          <cell r="E329">
            <v>32870.284589999996</v>
          </cell>
        </row>
        <row r="330">
          <cell r="A330" t="str">
            <v>13.85</v>
          </cell>
          <cell r="B330" t="str">
            <v>ARBORIZACIÓN</v>
          </cell>
          <cell r="C330" t="str">
            <v>UN</v>
          </cell>
          <cell r="D330" t="str">
            <v>13.85</v>
          </cell>
          <cell r="E330">
            <v>32362.302062499999</v>
          </cell>
        </row>
        <row r="331">
          <cell r="A331" t="str">
            <v>13.86</v>
          </cell>
          <cell r="B331" t="str">
            <v>PROTECCIÓN DE TALUDES EN EXCAVACIÓN CON TABLESTACADO</v>
          </cell>
          <cell r="C331" t="str">
            <v>M2</v>
          </cell>
          <cell r="D331" t="str">
            <v>13.86</v>
          </cell>
          <cell r="E331">
            <v>72194.252000000008</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cell r="B3" t="str">
            <v>-</v>
          </cell>
          <cell r="C3" t="str">
            <v>-</v>
          </cell>
        </row>
        <row r="4">
          <cell r="A4" t="str">
            <v>ACPM</v>
          </cell>
          <cell r="B4" t="str">
            <v>GLN</v>
          </cell>
          <cell r="C4">
            <v>9515.1419999999998</v>
          </cell>
        </row>
        <row r="5">
          <cell r="A5" t="str">
            <v>ACERO 37000 PSI</v>
          </cell>
          <cell r="B5" t="str">
            <v>KG</v>
          </cell>
          <cell r="C5">
            <v>3253.04</v>
          </cell>
        </row>
        <row r="6">
          <cell r="A6" t="str">
            <v>ACERO 60000 PSI</v>
          </cell>
          <cell r="B6" t="str">
            <v>KG</v>
          </cell>
          <cell r="C6">
            <v>3253.04</v>
          </cell>
        </row>
        <row r="7">
          <cell r="A7" t="str">
            <v>ACERO A-36 PARA ESTRUCTURA METALICA</v>
          </cell>
          <cell r="B7" t="str">
            <v>KG</v>
          </cell>
          <cell r="C7">
            <v>3717.7599999999998</v>
          </cell>
        </row>
        <row r="8">
          <cell r="A8" t="str">
            <v>ADITIVO (RETARDANTE PLASTIFICANTE Y REDUCTOR DE FRAGUADO</v>
          </cell>
          <cell r="B8" t="str">
            <v>KG</v>
          </cell>
          <cell r="C8">
            <v>9759.119999999999</v>
          </cell>
        </row>
        <row r="9">
          <cell r="A9" t="str">
            <v xml:space="preserve">ADOQUIN CONCRETO VEHIC.10X20X8.0 </v>
          </cell>
          <cell r="B9" t="str">
            <v>UN</v>
          </cell>
          <cell r="C9">
            <v>1045.6199999999999</v>
          </cell>
        </row>
        <row r="10">
          <cell r="A10" t="str">
            <v>ADOQUIN CONCRETO VEHIC.10X20X8.0 COLOR</v>
          </cell>
          <cell r="B10" t="str">
            <v>UN</v>
          </cell>
          <cell r="C10">
            <v>1138.5639999999999</v>
          </cell>
        </row>
        <row r="11">
          <cell r="A11" t="str">
            <v>AGREGADO PETREO</v>
          </cell>
          <cell r="B11" t="str">
            <v>M3</v>
          </cell>
          <cell r="C11">
            <v>40663</v>
          </cell>
        </row>
        <row r="12">
          <cell r="A12" t="str">
            <v>AGREGADO PETREO PARA MEZCLA ASFALTICA</v>
          </cell>
          <cell r="B12" t="str">
            <v>M3</v>
          </cell>
          <cell r="C12">
            <v>92944</v>
          </cell>
        </row>
        <row r="13">
          <cell r="A13" t="str">
            <v>AGREGADO PETREO PARA TSD</v>
          </cell>
          <cell r="B13" t="str">
            <v>M3</v>
          </cell>
          <cell r="C13">
            <v>87135</v>
          </cell>
        </row>
        <row r="14">
          <cell r="A14" t="str">
            <v>AGREGADO PETREO PARA TSS</v>
          </cell>
          <cell r="B14" t="str">
            <v>M3</v>
          </cell>
          <cell r="C14">
            <v>87135</v>
          </cell>
        </row>
        <row r="15">
          <cell r="A15" t="str">
            <v>AGREGADO PETREO PARA TST</v>
          </cell>
          <cell r="B15" t="str">
            <v>M3</v>
          </cell>
          <cell r="C15">
            <v>87135</v>
          </cell>
        </row>
        <row r="16">
          <cell r="A16" t="str">
            <v>AGREGADO SELECCIONADO</v>
          </cell>
          <cell r="B16" t="str">
            <v>M3</v>
          </cell>
          <cell r="C16">
            <v>92944</v>
          </cell>
        </row>
        <row r="17">
          <cell r="A17" t="str">
            <v>AGREGADO TIPO LA-1 (LECHADAS)</v>
          </cell>
          <cell r="B17" t="str">
            <v>M3</v>
          </cell>
          <cell r="C17">
            <v>46472</v>
          </cell>
        </row>
        <row r="18">
          <cell r="A18" t="str">
            <v>AGREGADO TIPO LA-2 (LECHADAS)</v>
          </cell>
          <cell r="B18" t="str">
            <v>M3</v>
          </cell>
          <cell r="C18">
            <v>47633.799999999996</v>
          </cell>
        </row>
        <row r="19">
          <cell r="A19" t="str">
            <v>AGREGADO TIPO LA-3 (LECHADAS)</v>
          </cell>
          <cell r="B19" t="str">
            <v>M3</v>
          </cell>
          <cell r="C19">
            <v>49957.399999999994</v>
          </cell>
        </row>
        <row r="20">
          <cell r="A20" t="str">
            <v>AGREGADO TIPO LA-4 (LECHADAS)</v>
          </cell>
          <cell r="B20" t="str">
            <v>M3</v>
          </cell>
          <cell r="C20">
            <v>52281</v>
          </cell>
        </row>
        <row r="21">
          <cell r="A21" t="str">
            <v>AGUA</v>
          </cell>
          <cell r="B21" t="str">
            <v>LT</v>
          </cell>
          <cell r="C21">
            <v>116.17999999999999</v>
          </cell>
        </row>
        <row r="22">
          <cell r="A22" t="str">
            <v>ALAMBRE DE PUAS CALIBRE 12.5</v>
          </cell>
          <cell r="B22" t="str">
            <v>ML</v>
          </cell>
          <cell r="C22">
            <v>441.48399999999998</v>
          </cell>
        </row>
        <row r="23">
          <cell r="A23" t="str">
            <v>ALAMBRE GALVANIZADO # 13</v>
          </cell>
          <cell r="B23" t="str">
            <v>KG</v>
          </cell>
          <cell r="C23">
            <v>3717.7599999999998</v>
          </cell>
        </row>
        <row r="24">
          <cell r="A24" t="str">
            <v>ALAMBRE NEGRO No. 18</v>
          </cell>
          <cell r="B24" t="str">
            <v>KG</v>
          </cell>
          <cell r="C24">
            <v>4182.4799999999996</v>
          </cell>
        </row>
        <row r="25">
          <cell r="A25" t="str">
            <v>ALMOHADILLAS DE NEOPRENO DUREZA 60 (35CM*45CM*5CM CON 2 LAMINAS DE 3MM)</v>
          </cell>
          <cell r="B25" t="str">
            <v>UN</v>
          </cell>
          <cell r="C25">
            <v>441484</v>
          </cell>
        </row>
        <row r="26">
          <cell r="A26" t="str">
            <v>AMORTIGUADOR DEFENSA METALICA</v>
          </cell>
          <cell r="B26" t="str">
            <v>UN</v>
          </cell>
          <cell r="C26">
            <v>36015.799999999996</v>
          </cell>
        </row>
        <row r="27">
          <cell r="A27" t="str">
            <v>ANFO</v>
          </cell>
          <cell r="B27" t="str">
            <v>KG</v>
          </cell>
          <cell r="C27">
            <v>6970.7999999999993</v>
          </cell>
        </row>
        <row r="28">
          <cell r="A28" t="str">
            <v>ANGULO DE  3"X3"X3/8"</v>
          </cell>
          <cell r="B28" t="str">
            <v>ML</v>
          </cell>
          <cell r="C28">
            <v>30206.799999999999</v>
          </cell>
        </row>
        <row r="29">
          <cell r="A29" t="str">
            <v>ANTISOL BLANCO</v>
          </cell>
          <cell r="B29" t="str">
            <v>KG</v>
          </cell>
          <cell r="C29">
            <v>7551.7</v>
          </cell>
        </row>
        <row r="30">
          <cell r="A30" t="str">
            <v xml:space="preserve">ARBOL NATIVO H= 80-100CM </v>
          </cell>
          <cell r="B30" t="str">
            <v>UN</v>
          </cell>
          <cell r="C30">
            <v>13941.599999999999</v>
          </cell>
        </row>
        <row r="31">
          <cell r="A31" t="str">
            <v>ARENA DE PEÑA</v>
          </cell>
          <cell r="B31" t="str">
            <v>M3</v>
          </cell>
          <cell r="C31">
            <v>32530.399999999998</v>
          </cell>
        </row>
        <row r="32">
          <cell r="A32" t="str">
            <v>ARENA DE TRITURACION (SELLOS DE ARENA-AFALTO)</v>
          </cell>
          <cell r="B32" t="str">
            <v>M3</v>
          </cell>
          <cell r="C32">
            <v>81326</v>
          </cell>
        </row>
        <row r="33">
          <cell r="A33" t="str">
            <v>ARENA FINA PARA SELLO</v>
          </cell>
          <cell r="B33" t="str">
            <v>M3</v>
          </cell>
          <cell r="C33">
            <v>52281</v>
          </cell>
        </row>
        <row r="34">
          <cell r="A34" t="str">
            <v>ARENA LAVADA</v>
          </cell>
          <cell r="B34" t="str">
            <v>M3</v>
          </cell>
          <cell r="C34">
            <v>52281</v>
          </cell>
        </row>
        <row r="35">
          <cell r="A35" t="str">
            <v>ARMADURA GALVANIZADA</v>
          </cell>
          <cell r="B35" t="str">
            <v>UN</v>
          </cell>
          <cell r="C35">
            <v>92944</v>
          </cell>
        </row>
        <row r="36">
          <cell r="A36" t="str">
            <v>ASFALTITA</v>
          </cell>
          <cell r="B36" t="str">
            <v>M3</v>
          </cell>
          <cell r="C36">
            <v>174270</v>
          </cell>
        </row>
        <row r="37">
          <cell r="A37" t="str">
            <v>ASFALTO TIPO 90</v>
          </cell>
          <cell r="B37" t="str">
            <v>KG</v>
          </cell>
          <cell r="C37">
            <v>2323.6</v>
          </cell>
        </row>
        <row r="38">
          <cell r="A38" t="str">
            <v>BARRAS DE TRANSFERENCIA DE CARGA</v>
          </cell>
          <cell r="B38" t="str">
            <v>KG</v>
          </cell>
          <cell r="C38">
            <v>3717.7599999999998</v>
          </cell>
        </row>
        <row r="39">
          <cell r="A39" t="str">
            <v>BIOMANTO</v>
          </cell>
          <cell r="B39" t="str">
            <v>M2</v>
          </cell>
          <cell r="C39">
            <v>16265.199999999999</v>
          </cell>
        </row>
        <row r="40">
          <cell r="A40" t="str">
            <v>BOLSACRETO DE 1M3 1401</v>
          </cell>
          <cell r="B40" t="str">
            <v>UN</v>
          </cell>
          <cell r="C40">
            <v>25559.599999999999</v>
          </cell>
        </row>
        <row r="41">
          <cell r="A41" t="str">
            <v>CABLE DE 1/2" (PARA ANCLAJES)</v>
          </cell>
          <cell r="B41" t="str">
            <v>ML</v>
          </cell>
          <cell r="C41">
            <v>9294.4</v>
          </cell>
        </row>
        <row r="42">
          <cell r="A42" t="str">
            <v>CABLE DE ACERO  D=1/2"</v>
          </cell>
          <cell r="B42" t="str">
            <v>ML</v>
          </cell>
          <cell r="C42">
            <v>2765.0839999999998</v>
          </cell>
        </row>
        <row r="43">
          <cell r="A43" t="str">
            <v>CABLE DE ACERO  D=3/8"</v>
          </cell>
          <cell r="B43" t="str">
            <v>ML</v>
          </cell>
          <cell r="C43">
            <v>1560.2973999999999</v>
          </cell>
        </row>
        <row r="44">
          <cell r="A44" t="str">
            <v>CABLE DE ACERO D=1"</v>
          </cell>
          <cell r="B44" t="str">
            <v>ML</v>
          </cell>
          <cell r="C44">
            <v>11118.425999999999</v>
          </cell>
        </row>
        <row r="45">
          <cell r="A45" t="str">
            <v>CABLE DE ACERO D=1-1/2"</v>
          </cell>
          <cell r="B45" t="str">
            <v>ML</v>
          </cell>
          <cell r="C45">
            <v>24985.6708</v>
          </cell>
        </row>
        <row r="46">
          <cell r="A46" t="str">
            <v>CABLE DE ACERO D=1-1/4"</v>
          </cell>
          <cell r="B46" t="str">
            <v>ML</v>
          </cell>
          <cell r="C46">
            <v>16940.2058</v>
          </cell>
        </row>
        <row r="47">
          <cell r="A47" t="str">
            <v>CABLE DE ACERO D=1-1/8"</v>
          </cell>
          <cell r="B47" t="str">
            <v>ML</v>
          </cell>
          <cell r="C47">
            <v>14065.9126</v>
          </cell>
        </row>
        <row r="48">
          <cell r="A48" t="str">
            <v>CABLE DE ACERO D=1-3/4"</v>
          </cell>
          <cell r="B48" t="str">
            <v>ML</v>
          </cell>
          <cell r="C48">
            <v>34087.212</v>
          </cell>
        </row>
        <row r="49">
          <cell r="A49" t="str">
            <v>CABLE DE ACERO D=1-5/8"</v>
          </cell>
          <cell r="B49" t="str">
            <v>ML</v>
          </cell>
          <cell r="C49">
            <v>29336.611799999999</v>
          </cell>
        </row>
        <row r="50">
          <cell r="A50" t="str">
            <v>CABLE DE ACERO D=1-7/8"</v>
          </cell>
          <cell r="B50" t="str">
            <v>ML</v>
          </cell>
          <cell r="C50">
            <v>39084.113799999999</v>
          </cell>
        </row>
        <row r="51">
          <cell r="A51" t="str">
            <v>CABLE DE ACERO D=2"</v>
          </cell>
          <cell r="B51" t="str">
            <v>ML</v>
          </cell>
          <cell r="C51">
            <v>44424.9084</v>
          </cell>
        </row>
        <row r="52">
          <cell r="A52" t="str">
            <v>CABLE DE ACERO D=3/4"</v>
          </cell>
          <cell r="B52" t="str">
            <v>ML</v>
          </cell>
          <cell r="C52">
            <v>6250.4839999999995</v>
          </cell>
        </row>
        <row r="53">
          <cell r="A53" t="str">
            <v>CABLE DE ACERO D=5/8"</v>
          </cell>
          <cell r="B53" t="str">
            <v>ML</v>
          </cell>
          <cell r="C53">
            <v>4326.5432000000001</v>
          </cell>
        </row>
        <row r="54">
          <cell r="A54" t="str">
            <v>CAL</v>
          </cell>
          <cell r="B54" t="str">
            <v>KG</v>
          </cell>
          <cell r="C54">
            <v>1045.6199999999999</v>
          </cell>
        </row>
        <row r="55">
          <cell r="A55" t="str">
            <v>CAMISA METALICA</v>
          </cell>
          <cell r="B55" t="str">
            <v>ML</v>
          </cell>
          <cell r="C55">
            <v>40663</v>
          </cell>
        </row>
        <row r="56">
          <cell r="A56" t="str">
            <v>CAPTAFARO (en grado diamante)</v>
          </cell>
          <cell r="B56" t="str">
            <v>UN</v>
          </cell>
          <cell r="C56">
            <v>13941.599999999999</v>
          </cell>
        </row>
        <row r="57">
          <cell r="A57" t="str">
            <v>CEMENTO ASFALTICO 80-100</v>
          </cell>
          <cell r="B57" t="str">
            <v>KG</v>
          </cell>
          <cell r="C57">
            <v>2091.2399999999998</v>
          </cell>
        </row>
        <row r="58">
          <cell r="A58" t="str">
            <v>CEMENTO ASFALTICO 60-70</v>
          </cell>
          <cell r="B58" t="str">
            <v>KG</v>
          </cell>
          <cell r="C58">
            <v>2091.2399999999998</v>
          </cell>
        </row>
        <row r="59">
          <cell r="A59" t="str">
            <v>CEMENTO GRIS</v>
          </cell>
          <cell r="B59" t="str">
            <v>KG</v>
          </cell>
          <cell r="C59">
            <v>560</v>
          </cell>
        </row>
        <row r="60">
          <cell r="A60" t="str">
            <v>CEMENTO GRIS PORTLAND SACO DE 50 KILOS</v>
          </cell>
          <cell r="B60" t="str">
            <v>BTO</v>
          </cell>
          <cell r="C60">
            <v>28000</v>
          </cell>
        </row>
        <row r="61">
          <cell r="A61" t="str">
            <v>CESPEDONES</v>
          </cell>
          <cell r="B61" t="str">
            <v>M2</v>
          </cell>
          <cell r="C61">
            <v>6970.7999999999993</v>
          </cell>
        </row>
        <row r="62">
          <cell r="A62" t="str">
            <v>CINTA DE ENMASCARAR 1"</v>
          </cell>
          <cell r="B62" t="str">
            <v>ROLLO</v>
          </cell>
          <cell r="C62">
            <v>2904.5</v>
          </cell>
        </row>
        <row r="63">
          <cell r="A63" t="str">
            <v>CINTA FLEXIBLE PARA SELLO DE JUNTAS</v>
          </cell>
          <cell r="B63" t="str">
            <v>ML</v>
          </cell>
          <cell r="C63">
            <v>34854</v>
          </cell>
        </row>
        <row r="64">
          <cell r="A64" t="str">
            <v>CINTA SIKA  PVC  O= 0.22</v>
          </cell>
          <cell r="B64" t="str">
            <v>ML</v>
          </cell>
          <cell r="C64">
            <v>40663</v>
          </cell>
        </row>
        <row r="65">
          <cell r="A65" t="str">
            <v>CONCRETO 1500 PSI PREMEZCLADO</v>
          </cell>
          <cell r="B65" t="str">
            <v>M3</v>
          </cell>
          <cell r="C65">
            <v>376678.79599999997</v>
          </cell>
        </row>
        <row r="66">
          <cell r="A66" t="str">
            <v>CONCRETO 3500 PSI PREMEZCLADO</v>
          </cell>
          <cell r="B66" t="str">
            <v>M3</v>
          </cell>
          <cell r="C66">
            <v>445410.88399999996</v>
          </cell>
        </row>
        <row r="67">
          <cell r="A67" t="str">
            <v>CONCRETO CLASE A (5000 PSI) PREMEZCLADO</v>
          </cell>
          <cell r="B67" t="str">
            <v>M3</v>
          </cell>
          <cell r="C67">
            <v>506461.15039999998</v>
          </cell>
        </row>
        <row r="68">
          <cell r="A68" t="str">
            <v>CONCRETO CLASE B (4500 PSI) PREMEZCLADO</v>
          </cell>
          <cell r="B68" t="str">
            <v>M3</v>
          </cell>
          <cell r="C68">
            <v>477755.39599999995</v>
          </cell>
        </row>
        <row r="69">
          <cell r="A69" t="str">
            <v>CONCRETO CLASE C (4000 PSI) PREMEZCLADO</v>
          </cell>
          <cell r="B69" t="str">
            <v>M3</v>
          </cell>
          <cell r="C69">
            <v>463604.67199999996</v>
          </cell>
        </row>
        <row r="70">
          <cell r="A70" t="str">
            <v>CONCRETO CLASE D (3000 PSI) PREMEZCLADO</v>
          </cell>
          <cell r="B70" t="str">
            <v>M3</v>
          </cell>
          <cell r="C70">
            <v>418457.12399999995</v>
          </cell>
        </row>
        <row r="71">
          <cell r="A71" t="str">
            <v>CONCRETO CLASE E (2500 PSI) PREMEZCLADO</v>
          </cell>
          <cell r="B71" t="str">
            <v>M3</v>
          </cell>
          <cell r="C71">
            <v>409023.30799999996</v>
          </cell>
        </row>
        <row r="72">
          <cell r="A72" t="str">
            <v>CONCRETO CLASE F (2000 PSI) PREMEZCLADO</v>
          </cell>
          <cell r="B72" t="str">
            <v>M3</v>
          </cell>
          <cell r="C72">
            <v>402958.712</v>
          </cell>
        </row>
        <row r="73">
          <cell r="A73" t="str">
            <v xml:space="preserve">CONCRETO FLUIDO 3000 PSI PREMEZCLADO </v>
          </cell>
          <cell r="B73" t="str">
            <v>M3</v>
          </cell>
          <cell r="C73">
            <v>447780.95600000001</v>
          </cell>
        </row>
        <row r="74">
          <cell r="A74" t="str">
            <v>CONO DE SEÑALIZACION H=45 CM CON CINTA REFLECTIVA</v>
          </cell>
          <cell r="B74" t="str">
            <v>UN</v>
          </cell>
          <cell r="C74">
            <v>25559.599999999999</v>
          </cell>
        </row>
        <row r="75">
          <cell r="A75" t="str">
            <v>CONO DE SEÑALIZACION H=75 CM CON CINTA REFLECTIVA</v>
          </cell>
          <cell r="B75" t="str">
            <v>UN</v>
          </cell>
          <cell r="C75">
            <v>34854</v>
          </cell>
        </row>
        <row r="76">
          <cell r="A76" t="str">
            <v>CORDON DE FONDO PARA SELLO DE JUNTAS</v>
          </cell>
          <cell r="B76" t="str">
            <v>ML</v>
          </cell>
          <cell r="C76">
            <v>2904.5</v>
          </cell>
        </row>
        <row r="77">
          <cell r="A77" t="str">
            <v>CORDON DETONANTE</v>
          </cell>
          <cell r="B77" t="str">
            <v>ML</v>
          </cell>
          <cell r="C77">
            <v>929.43999999999994</v>
          </cell>
        </row>
        <row r="78">
          <cell r="A78" t="str">
            <v>CRUDO DE CASTILLA</v>
          </cell>
          <cell r="B78" t="str">
            <v>GAL</v>
          </cell>
          <cell r="C78">
            <v>4531.0199999999995</v>
          </cell>
        </row>
        <row r="79">
          <cell r="A79" t="str">
            <v>CUÑAS PARA EL TENSIONAMIENTO</v>
          </cell>
          <cell r="B79" t="str">
            <v>UN</v>
          </cell>
          <cell r="C79">
            <v>17427</v>
          </cell>
        </row>
        <row r="80">
          <cell r="A80" t="str">
            <v>DEFENSA METALICA  CURVA (3.81M)  CALIBRE 12``</v>
          </cell>
          <cell r="B80" t="str">
            <v>UN</v>
          </cell>
          <cell r="C80">
            <v>92944</v>
          </cell>
        </row>
        <row r="81">
          <cell r="A81" t="str">
            <v>DEFENSA METALICA  RECTA (3.81M) CALIBRE 12``</v>
          </cell>
          <cell r="B81" t="str">
            <v>UN</v>
          </cell>
          <cell r="C81">
            <v>92944</v>
          </cell>
        </row>
        <row r="82">
          <cell r="A82" t="str">
            <v>DERECHOS DE EXPLOTACIÓN Y O DISPOSICIÓN DE MATERIALES</v>
          </cell>
          <cell r="B82" t="str">
            <v>M3</v>
          </cell>
          <cell r="C82">
            <v>3136.8599999999997</v>
          </cell>
        </row>
        <row r="83">
          <cell r="A83" t="str">
            <v>DETONADOR</v>
          </cell>
          <cell r="B83" t="str">
            <v>UN</v>
          </cell>
          <cell r="C83">
            <v>3485.3999999999996</v>
          </cell>
        </row>
        <row r="84">
          <cell r="A84" t="str">
            <v>DISOLVENTE PINTURA</v>
          </cell>
          <cell r="B84" t="str">
            <v>GLN</v>
          </cell>
          <cell r="C84">
            <v>16265.199999999999</v>
          </cell>
        </row>
        <row r="85">
          <cell r="A85" t="str">
            <v>DUCTO PARA TENSIONAMIENTO</v>
          </cell>
          <cell r="B85" t="str">
            <v>ML</v>
          </cell>
          <cell r="C85">
            <v>10456.199999999999</v>
          </cell>
        </row>
        <row r="86">
          <cell r="A86" t="str">
            <v>ELASTOMERO</v>
          </cell>
          <cell r="B86" t="str">
            <v>KG</v>
          </cell>
          <cell r="C86">
            <v>3717.7599999999998</v>
          </cell>
        </row>
        <row r="87">
          <cell r="A87" t="str">
            <v>EMULSION CRL-1</v>
          </cell>
          <cell r="B87" t="str">
            <v>LT</v>
          </cell>
          <cell r="C87">
            <v>2091.2399999999998</v>
          </cell>
        </row>
        <row r="88">
          <cell r="A88" t="str">
            <v>EMULSION CRL-1H, TIPO LA-1</v>
          </cell>
          <cell r="B88" t="str">
            <v>LT</v>
          </cell>
          <cell r="C88">
            <v>2091.2399999999998</v>
          </cell>
        </row>
        <row r="89">
          <cell r="A89" t="str">
            <v>EMULSION CRL-1H, TIPO LA-2</v>
          </cell>
          <cell r="B89" t="str">
            <v>LT</v>
          </cell>
          <cell r="C89">
            <v>2091.2399999999998</v>
          </cell>
        </row>
        <row r="90">
          <cell r="A90" t="str">
            <v>EMULSION CRL-1H, TIPO LA-3</v>
          </cell>
          <cell r="B90" t="str">
            <v>LT</v>
          </cell>
          <cell r="C90">
            <v>2091.2399999999998</v>
          </cell>
        </row>
        <row r="91">
          <cell r="A91" t="str">
            <v>EMULSION CRL-1H, TIPO LA-4</v>
          </cell>
          <cell r="B91" t="str">
            <v>LT</v>
          </cell>
          <cell r="C91">
            <v>2091.2399999999998</v>
          </cell>
        </row>
        <row r="92">
          <cell r="A92" t="str">
            <v>EMULSION CRL-1HM, TIPO LA-1</v>
          </cell>
          <cell r="B92" t="str">
            <v>LT</v>
          </cell>
          <cell r="C92">
            <v>2091.2399999999998</v>
          </cell>
        </row>
        <row r="93">
          <cell r="A93" t="str">
            <v>EMULSION CRL-1HM, TIPO LA-2</v>
          </cell>
          <cell r="B93" t="str">
            <v>LT</v>
          </cell>
          <cell r="C93">
            <v>2091.2399999999998</v>
          </cell>
        </row>
        <row r="94">
          <cell r="A94" t="str">
            <v>EMULSION CRL-1HM, TIPO LA-3</v>
          </cell>
          <cell r="B94" t="str">
            <v>LT</v>
          </cell>
          <cell r="C94">
            <v>2091.2399999999998</v>
          </cell>
        </row>
        <row r="95">
          <cell r="A95" t="str">
            <v>EMULSION CRL-1HM, TIPO LA-4</v>
          </cell>
          <cell r="B95" t="str">
            <v>LT</v>
          </cell>
          <cell r="C95">
            <v>2091.2399999999998</v>
          </cell>
        </row>
        <row r="96">
          <cell r="A96" t="str">
            <v xml:space="preserve">EMULSION CRR-1 </v>
          </cell>
          <cell r="B96" t="str">
            <v>LT</v>
          </cell>
          <cell r="C96">
            <v>2091.2399999999998</v>
          </cell>
        </row>
        <row r="97">
          <cell r="A97" t="str">
            <v>EMULSION CRR-2</v>
          </cell>
          <cell r="B97" t="str">
            <v>GLN</v>
          </cell>
          <cell r="C97">
            <v>3136.8599999999997</v>
          </cell>
        </row>
        <row r="98">
          <cell r="A98" t="str">
            <v>ESTACA EN MADERA L=.4 m</v>
          </cell>
          <cell r="B98" t="str">
            <v>UN</v>
          </cell>
          <cell r="C98">
            <v>580.9</v>
          </cell>
        </row>
        <row r="99">
          <cell r="A99" t="str">
            <v>ESTACAS DE GUADUA (para empradizacion)</v>
          </cell>
          <cell r="B99" t="str">
            <v>UN</v>
          </cell>
          <cell r="C99">
            <v>1161.8</v>
          </cell>
        </row>
        <row r="100">
          <cell r="A100" t="str">
            <v>ESTACAS, PINTURA, TACHUELAS, HILO (CARRETERAS)</v>
          </cell>
          <cell r="B100" t="str">
            <v>GBL</v>
          </cell>
          <cell r="C100">
            <v>23236</v>
          </cell>
        </row>
        <row r="101">
          <cell r="A101" t="str">
            <v>ESTOPEROL D=10 CM  H=2.5 CM</v>
          </cell>
          <cell r="B101" t="str">
            <v>UN</v>
          </cell>
          <cell r="C101">
            <v>9875.2999999999993</v>
          </cell>
        </row>
        <row r="102">
          <cell r="A102" t="str">
            <v>EXPLOSIVOS 75%</v>
          </cell>
          <cell r="B102" t="str">
            <v>LB</v>
          </cell>
          <cell r="C102">
            <v>7551.7</v>
          </cell>
        </row>
        <row r="103">
          <cell r="A103" t="str">
            <v>FORMALETA</v>
          </cell>
          <cell r="B103" t="str">
            <v>M2/DIA</v>
          </cell>
          <cell r="C103">
            <v>1626.52</v>
          </cell>
        </row>
        <row r="104">
          <cell r="A104" t="str">
            <v>FULMINANTE</v>
          </cell>
          <cell r="B104" t="str">
            <v>UN</v>
          </cell>
          <cell r="C104">
            <v>813.26</v>
          </cell>
        </row>
        <row r="105">
          <cell r="A105" t="str">
            <v>FUNDENTE</v>
          </cell>
          <cell r="B105" t="str">
            <v>KG</v>
          </cell>
          <cell r="C105">
            <v>14290.14</v>
          </cell>
        </row>
        <row r="106">
          <cell r="A106" t="str">
            <v>GAS PROPANO</v>
          </cell>
          <cell r="B106" t="str">
            <v>LB</v>
          </cell>
          <cell r="C106">
            <v>1277.98</v>
          </cell>
        </row>
        <row r="107">
          <cell r="A107" t="str">
            <v>GASOLINA</v>
          </cell>
          <cell r="B107" t="str">
            <v>GLN</v>
          </cell>
          <cell r="C107">
            <v>9991.48</v>
          </cell>
        </row>
        <row r="108">
          <cell r="A108" t="str">
            <v>GEOMALLA FORTGRID BX-25</v>
          </cell>
          <cell r="B108" t="str">
            <v>M2</v>
          </cell>
          <cell r="C108">
            <v>4127.8753999999999</v>
          </cell>
        </row>
        <row r="109">
          <cell r="A109" t="str">
            <v>GEOMALLA FORTGRID UX - 165</v>
          </cell>
          <cell r="B109" t="str">
            <v>M2</v>
          </cell>
          <cell r="C109">
            <v>15463.557999999999</v>
          </cell>
        </row>
        <row r="110">
          <cell r="A110" t="str">
            <v>GEOMALLA FORTGRID UX -100</v>
          </cell>
          <cell r="B110" t="str">
            <v>M2</v>
          </cell>
          <cell r="C110">
            <v>9584.85</v>
          </cell>
        </row>
        <row r="111">
          <cell r="A111" t="str">
            <v>GEOTEXTIL NT 1600</v>
          </cell>
          <cell r="B111" t="str">
            <v>M2</v>
          </cell>
          <cell r="C111">
            <v>3709.6273999999999</v>
          </cell>
        </row>
        <row r="112">
          <cell r="A112" t="str">
            <v>GEOTEXTIL NT 1600 S</v>
          </cell>
          <cell r="B112" t="str">
            <v>M2</v>
          </cell>
          <cell r="C112">
            <v>3709.6273999999999</v>
          </cell>
        </row>
        <row r="113">
          <cell r="A113" t="str">
            <v>GEOTEXTIL NT 1800</v>
          </cell>
          <cell r="B113" t="str">
            <v>M2</v>
          </cell>
          <cell r="C113">
            <v>4666.9506000000001</v>
          </cell>
        </row>
        <row r="114">
          <cell r="A114" t="str">
            <v>GEOTEXTIL NT 1800 S</v>
          </cell>
          <cell r="B114" t="str">
            <v>M2</v>
          </cell>
          <cell r="C114">
            <v>4666.9506000000001</v>
          </cell>
        </row>
        <row r="115">
          <cell r="A115" t="str">
            <v>GEOTEXTIL NT 2000</v>
          </cell>
          <cell r="B115" t="str">
            <v>M2</v>
          </cell>
          <cell r="C115">
            <v>5526.6826000000001</v>
          </cell>
        </row>
        <row r="116">
          <cell r="A116" t="str">
            <v>GEOTEXTIL NT 2000 S</v>
          </cell>
          <cell r="B116" t="str">
            <v>M2</v>
          </cell>
          <cell r="C116">
            <v>5526.6826000000001</v>
          </cell>
        </row>
        <row r="117">
          <cell r="A117" t="str">
            <v>GEOTEXTIL NT 2500</v>
          </cell>
          <cell r="B117" t="str">
            <v>M2</v>
          </cell>
          <cell r="C117">
            <v>5796.2201999999997</v>
          </cell>
        </row>
        <row r="118">
          <cell r="A118" t="str">
            <v>GEOTEXTIL NT 2500 S</v>
          </cell>
          <cell r="B118" t="str">
            <v>M2</v>
          </cell>
          <cell r="C118">
            <v>5796.2201999999997</v>
          </cell>
        </row>
        <row r="119">
          <cell r="A119" t="str">
            <v>GEOTEXTIL NT 3000</v>
          </cell>
          <cell r="B119" t="str">
            <v>M2</v>
          </cell>
          <cell r="C119">
            <v>7283.3242</v>
          </cell>
        </row>
        <row r="120">
          <cell r="A120" t="str">
            <v>GEOTEXTIL NT 3000 S</v>
          </cell>
          <cell r="B120" t="str">
            <v>M2</v>
          </cell>
          <cell r="C120">
            <v>7283.3242</v>
          </cell>
        </row>
        <row r="121">
          <cell r="A121" t="str">
            <v>GEOTEXTIL NT 4000</v>
          </cell>
          <cell r="B121" t="str">
            <v>M2</v>
          </cell>
          <cell r="C121">
            <v>9419.8743999999988</v>
          </cell>
        </row>
        <row r="122">
          <cell r="A122" t="str">
            <v>GEOTEXTIL NT 4000 S</v>
          </cell>
          <cell r="B122" t="str">
            <v>M2</v>
          </cell>
          <cell r="C122">
            <v>9419.8743999999988</v>
          </cell>
        </row>
        <row r="123">
          <cell r="A123" t="str">
            <v>GEOTEXTIL NT 5000</v>
          </cell>
          <cell r="B123" t="str">
            <v>M2</v>
          </cell>
          <cell r="C123">
            <v>11692.3552</v>
          </cell>
        </row>
        <row r="124">
          <cell r="A124" t="str">
            <v>GEOTEXTIL NT 5000 S</v>
          </cell>
          <cell r="B124" t="str">
            <v>M2</v>
          </cell>
          <cell r="C124">
            <v>11692.3552</v>
          </cell>
        </row>
        <row r="125">
          <cell r="A125" t="str">
            <v>GEOTEXTIL NT 6000</v>
          </cell>
          <cell r="B125" t="str">
            <v>M2</v>
          </cell>
          <cell r="C125">
            <v>13371.156199999999</v>
          </cell>
        </row>
        <row r="126">
          <cell r="A126" t="str">
            <v>GEOTEXTIL NT 6000 S</v>
          </cell>
          <cell r="B126" t="str">
            <v>M2</v>
          </cell>
          <cell r="C126">
            <v>13371.156199999999</v>
          </cell>
        </row>
        <row r="127">
          <cell r="A127" t="str">
            <v>GEOTEXTIL NT 7000</v>
          </cell>
          <cell r="B127" t="str">
            <v>M2</v>
          </cell>
          <cell r="C127">
            <v>16698.5514</v>
          </cell>
        </row>
        <row r="128">
          <cell r="A128" t="str">
            <v>GEOTEXTIL NT 7000 S</v>
          </cell>
          <cell r="B128" t="str">
            <v>M2</v>
          </cell>
          <cell r="C128">
            <v>16698.5514</v>
          </cell>
        </row>
        <row r="129">
          <cell r="A129" t="str">
            <v>GEOTEXTIL NT REPAV 400</v>
          </cell>
          <cell r="B129" t="str">
            <v>M2</v>
          </cell>
          <cell r="C129">
            <v>4002.4009999999998</v>
          </cell>
        </row>
        <row r="130">
          <cell r="A130" t="str">
            <v>GEOTEXTIL NT REPAV 450</v>
          </cell>
          <cell r="B130" t="str">
            <v>M2</v>
          </cell>
          <cell r="C130">
            <v>4752.9237999999996</v>
          </cell>
        </row>
        <row r="131">
          <cell r="A131" t="str">
            <v>GEOTEXTIL T RESIST ULTIMA 30 SEPARACION CAPAS</v>
          </cell>
          <cell r="B131" t="str">
            <v>M2</v>
          </cell>
          <cell r="C131">
            <v>5326.8530000000001</v>
          </cell>
        </row>
        <row r="132">
          <cell r="A132" t="str">
            <v>GEOTEXTIL T RESIST ULTIMA 30 SUBDRENES</v>
          </cell>
          <cell r="B132" t="str">
            <v>M2</v>
          </cell>
          <cell r="C132">
            <v>5326.8530000000001</v>
          </cell>
        </row>
        <row r="133">
          <cell r="A133" t="str">
            <v>GEOTEXTIL T RESIST ULTIMA 40 PARA ESTABILIZACION CAPAS</v>
          </cell>
          <cell r="B133" t="str">
            <v>M2</v>
          </cell>
          <cell r="C133">
            <v>5695.1435999999994</v>
          </cell>
        </row>
        <row r="134">
          <cell r="A134" t="str">
            <v>GEOTEXTIL T RESIST ULTIMA 40 PARA SEPARACION CAPAS</v>
          </cell>
          <cell r="B134" t="str">
            <v>M2</v>
          </cell>
          <cell r="C134">
            <v>5695.1435999999994</v>
          </cell>
        </row>
        <row r="135">
          <cell r="A135" t="str">
            <v>GEOTEXTIL T RESIST ULTIMA 40 PARA SUBDRENES/FILTROS</v>
          </cell>
          <cell r="B135" t="str">
            <v>M2</v>
          </cell>
          <cell r="C135">
            <v>5695.1435999999994</v>
          </cell>
        </row>
        <row r="136">
          <cell r="A136" t="str">
            <v>GEOTEXTIL T RESIST ULTIMA 60 PARA ESTABILIZACION CAPAS</v>
          </cell>
          <cell r="B136" t="str">
            <v>M2</v>
          </cell>
          <cell r="C136">
            <v>9282.7819999999992</v>
          </cell>
        </row>
        <row r="137">
          <cell r="A137" t="str">
            <v>GEOTEXTIL T RESIST ULTIMA 60 PARA SEPARACION CAPAS</v>
          </cell>
          <cell r="B137" t="str">
            <v>M2</v>
          </cell>
          <cell r="C137">
            <v>9282.7819999999992</v>
          </cell>
        </row>
        <row r="138">
          <cell r="A138" t="str">
            <v>GEOTEXTIL T RESIST ULTIMA 60 SUBDRENES/FLITROS</v>
          </cell>
          <cell r="B138" t="str">
            <v>M2</v>
          </cell>
          <cell r="C138">
            <v>9282.7819999999992</v>
          </cell>
        </row>
        <row r="139">
          <cell r="A139" t="str">
            <v>GEOTEXTIL T RESIST ULTIMA 90 PARA DRENES /FILTROS</v>
          </cell>
          <cell r="B139" t="str">
            <v>M2</v>
          </cell>
          <cell r="C139">
            <v>13881.186399999999</v>
          </cell>
        </row>
        <row r="140">
          <cell r="A140" t="str">
            <v>GEOTEXTIL T RESIST ULTIMA 90 PARA ESTABILIZACION CAPAS</v>
          </cell>
          <cell r="B140" t="str">
            <v>M2</v>
          </cell>
          <cell r="C140">
            <v>13881.186399999999</v>
          </cell>
        </row>
        <row r="141">
          <cell r="A141" t="str">
            <v>GEOTEXTIL T RESIST ULTIMA 90 PARA SEPARACION CAPAS</v>
          </cell>
          <cell r="B141" t="str">
            <v>M2</v>
          </cell>
          <cell r="C141">
            <v>13881.186399999999</v>
          </cell>
        </row>
        <row r="142">
          <cell r="A142" t="str">
            <v>GEOTEXTIL TEJIDO 1050</v>
          </cell>
          <cell r="B142" t="str">
            <v>M2</v>
          </cell>
          <cell r="C142">
            <v>2895.2055999999998</v>
          </cell>
        </row>
        <row r="143">
          <cell r="A143" t="str">
            <v>GEOTEXTIL TEJIDO 1400</v>
          </cell>
          <cell r="B143" t="str">
            <v>M2</v>
          </cell>
          <cell r="C143">
            <v>3833.9399999999996</v>
          </cell>
        </row>
        <row r="144">
          <cell r="A144" t="str">
            <v>GEOTEXTIL TEJIDO 1700</v>
          </cell>
          <cell r="B144" t="str">
            <v>M2</v>
          </cell>
          <cell r="C144">
            <v>4742.4675999999999</v>
          </cell>
        </row>
        <row r="145">
          <cell r="A145" t="str">
            <v>GEOTEXTIL TEJIDO 2100</v>
          </cell>
          <cell r="B145" t="str">
            <v>M2</v>
          </cell>
          <cell r="C145">
            <v>5640.5389999999998</v>
          </cell>
        </row>
        <row r="146">
          <cell r="A146" t="str">
            <v>GEOTEXTIL TEJIDO 2400</v>
          </cell>
          <cell r="B146" t="str">
            <v>M2</v>
          </cell>
          <cell r="C146">
            <v>6362.0167999999994</v>
          </cell>
        </row>
        <row r="147">
          <cell r="A147" t="str">
            <v>GEOTEXTIL TEJIDO 3000</v>
          </cell>
          <cell r="B147" t="str">
            <v>M2</v>
          </cell>
          <cell r="C147">
            <v>8653.0864000000001</v>
          </cell>
        </row>
        <row r="148">
          <cell r="A148" t="str">
            <v>GEOTEXTIL TEJIDO 4000</v>
          </cell>
          <cell r="B148" t="str">
            <v>M2</v>
          </cell>
          <cell r="C148">
            <v>10457.361799999999</v>
          </cell>
        </row>
        <row r="149">
          <cell r="A149" t="str">
            <v>GEOTEXTIL TEJIDO 6000</v>
          </cell>
          <cell r="B149" t="str">
            <v>M2</v>
          </cell>
          <cell r="C149">
            <v>14014.793399999999</v>
          </cell>
        </row>
        <row r="150">
          <cell r="A150" t="str">
            <v>GRAPA GALVANIZADA 1 1/4"</v>
          </cell>
          <cell r="B150" t="str">
            <v>UN</v>
          </cell>
          <cell r="C150">
            <v>1742.6999999999998</v>
          </cell>
        </row>
        <row r="151">
          <cell r="A151" t="str">
            <v>GRAVA TRITURADA 1/2"</v>
          </cell>
          <cell r="B151" t="str">
            <v>M3</v>
          </cell>
          <cell r="C151">
            <v>81326</v>
          </cell>
        </row>
        <row r="152">
          <cell r="A152" t="str">
            <v>GRAVA TRITURADA DE 3/4"</v>
          </cell>
          <cell r="B152" t="str">
            <v>M3</v>
          </cell>
          <cell r="C152">
            <v>81326</v>
          </cell>
        </row>
        <row r="153">
          <cell r="A153" t="str">
            <v>JUNTA SELLANTE GOMA ESPUMA</v>
          </cell>
          <cell r="B153" t="str">
            <v>ML</v>
          </cell>
          <cell r="C153">
            <v>12779.8</v>
          </cell>
        </row>
        <row r="154">
          <cell r="A154" t="str">
            <v>LADRILLO TOLETE COMUN</v>
          </cell>
          <cell r="B154" t="str">
            <v>UN</v>
          </cell>
          <cell r="C154">
            <v>300</v>
          </cell>
        </row>
        <row r="155">
          <cell r="A155" t="str">
            <v>LECHADA PARA DUCTOS (TENSIONAMIENTO)</v>
          </cell>
          <cell r="B155" t="str">
            <v>LT</v>
          </cell>
          <cell r="C155">
            <v>813.26</v>
          </cell>
        </row>
        <row r="156">
          <cell r="A156" t="str">
            <v>LIGA, MC - 70</v>
          </cell>
          <cell r="B156" t="str">
            <v>GLN</v>
          </cell>
          <cell r="C156">
            <v>10223.84</v>
          </cell>
        </row>
        <row r="157">
          <cell r="A157" t="str">
            <v>LIMPIADOR 1/4 DE GALON</v>
          </cell>
          <cell r="B157" t="str">
            <v>UN</v>
          </cell>
          <cell r="C157">
            <v>36776.778999999995</v>
          </cell>
        </row>
        <row r="158">
          <cell r="A158" t="str">
            <v xml:space="preserve">MADERA REPISA </v>
          </cell>
          <cell r="B158" t="str">
            <v>ML</v>
          </cell>
          <cell r="C158">
            <v>5809</v>
          </cell>
        </row>
        <row r="159">
          <cell r="A159" t="str">
            <v>MALLA ELECTROSOLDADA 15X15 4 MM</v>
          </cell>
          <cell r="B159" t="str">
            <v>KG</v>
          </cell>
          <cell r="C159">
            <v>2964.9135999999999</v>
          </cell>
        </row>
        <row r="160">
          <cell r="A160" t="str">
            <v>MALLA ESLABONADA CAL. 10 DE 2"X2"</v>
          </cell>
          <cell r="B160" t="str">
            <v>M2</v>
          </cell>
          <cell r="C160">
            <v>13941.599999999999</v>
          </cell>
        </row>
        <row r="161">
          <cell r="A161" t="str">
            <v>MALLA GAVION TRIPLE TORSIÓN CAL. 13 (2M3)</v>
          </cell>
          <cell r="B161" t="str">
            <v>UN</v>
          </cell>
          <cell r="C161">
            <v>58090</v>
          </cell>
        </row>
        <row r="162">
          <cell r="A162" t="str">
            <v>MALLA PARA COLCHOGACIONES (4,00*2*0,5)</v>
          </cell>
          <cell r="B162" t="str">
            <v>UN</v>
          </cell>
          <cell r="C162">
            <v>110371</v>
          </cell>
        </row>
        <row r="163">
          <cell r="A163" t="str">
            <v>MANGUERA DE POLIETILENO DE 3"</v>
          </cell>
          <cell r="B163" t="str">
            <v>ML</v>
          </cell>
          <cell r="C163">
            <v>6970.7999999999993</v>
          </cell>
        </row>
        <row r="164">
          <cell r="A164" t="str">
            <v>MARCO REJILLA SUMIDERO DOBLE</v>
          </cell>
          <cell r="B164" t="str">
            <v>UN</v>
          </cell>
          <cell r="C164">
            <v>116180</v>
          </cell>
        </row>
        <row r="165">
          <cell r="A165" t="str">
            <v>MARCO REJILLA SUMIDERO SENCILLO</v>
          </cell>
          <cell r="B165" t="str">
            <v>UN</v>
          </cell>
          <cell r="C165">
            <v>58090</v>
          </cell>
        </row>
        <row r="166">
          <cell r="A166" t="str">
            <v>MATERIAL DE AFIRMADO DE LA ZONA</v>
          </cell>
          <cell r="B166" t="str">
            <v>M3</v>
          </cell>
          <cell r="C166">
            <v>17427</v>
          </cell>
        </row>
        <row r="167">
          <cell r="A167" t="str">
            <v>MATERIAL DE BASE DE LA ZONA</v>
          </cell>
          <cell r="B167" t="str">
            <v>M3</v>
          </cell>
          <cell r="C167">
            <v>20912.399999999998</v>
          </cell>
        </row>
        <row r="168">
          <cell r="A168" t="str">
            <v>MATERIAL DE BASE NORMA INVIAS</v>
          </cell>
          <cell r="B168" t="str">
            <v>M3</v>
          </cell>
          <cell r="C168">
            <v>43472</v>
          </cell>
        </row>
        <row r="169">
          <cell r="A169" t="str">
            <v>MATERIAL DE SUB- BASE NORMA INVIAS</v>
          </cell>
          <cell r="B169" t="str">
            <v>M3</v>
          </cell>
          <cell r="C169">
            <v>24397.8</v>
          </cell>
        </row>
        <row r="170">
          <cell r="A170" t="str">
            <v>MATERIAL FILTRANTE 6"</v>
          </cell>
          <cell r="B170" t="str">
            <v>M3</v>
          </cell>
          <cell r="C170">
            <v>63899</v>
          </cell>
        </row>
        <row r="171">
          <cell r="A171" t="str">
            <v>MATERIAL FILTRANTE CANTO RODADO</v>
          </cell>
          <cell r="B171" t="str">
            <v>M3</v>
          </cell>
          <cell r="C171">
            <v>75517</v>
          </cell>
        </row>
        <row r="172">
          <cell r="A172" t="str">
            <v>MATERIAL SELECCIONADO PARA RELLENO</v>
          </cell>
          <cell r="B172" t="str">
            <v>M3</v>
          </cell>
          <cell r="C172">
            <v>40663</v>
          </cell>
        </row>
        <row r="173">
          <cell r="A173" t="str">
            <v>MECHA LENTA</v>
          </cell>
          <cell r="B173" t="str">
            <v>ML</v>
          </cell>
          <cell r="C173">
            <v>3485.3999999999996</v>
          </cell>
        </row>
        <row r="174">
          <cell r="A174" t="str">
            <v>MEZCLA DENSA EN CALIENTE MDC-1</v>
          </cell>
          <cell r="B174" t="str">
            <v>M3</v>
          </cell>
          <cell r="C174">
            <v>348540</v>
          </cell>
        </row>
        <row r="175">
          <cell r="A175" t="str">
            <v>MEZCLA DENSA EN CALIENTE MDC-2</v>
          </cell>
          <cell r="B175" t="str">
            <v>M3</v>
          </cell>
          <cell r="C175">
            <v>348540</v>
          </cell>
        </row>
        <row r="176">
          <cell r="A176" t="str">
            <v>MEZCLA DENSA EN CALIENTE MDC-3</v>
          </cell>
          <cell r="B176" t="str">
            <v>M3</v>
          </cell>
          <cell r="C176">
            <v>354349</v>
          </cell>
        </row>
        <row r="177">
          <cell r="A177" t="str">
            <v>MEZCLA DENSA EN FRIO MDF-1</v>
          </cell>
          <cell r="B177" t="str">
            <v>M3</v>
          </cell>
          <cell r="C177">
            <v>371776</v>
          </cell>
        </row>
        <row r="178">
          <cell r="A178" t="str">
            <v>MICROESFERAS REFLECTIVAS</v>
          </cell>
          <cell r="B178" t="str">
            <v>KG</v>
          </cell>
          <cell r="C178">
            <v>6041.36</v>
          </cell>
        </row>
        <row r="179">
          <cell r="A179" t="str">
            <v>MORTERO 1:2</v>
          </cell>
          <cell r="B179" t="str">
            <v>M3</v>
          </cell>
          <cell r="C179">
            <v>509559.67099999997</v>
          </cell>
        </row>
        <row r="180">
          <cell r="A180" t="str">
            <v>MORTERO 1:3</v>
          </cell>
          <cell r="B180" t="str">
            <v>M3</v>
          </cell>
          <cell r="C180">
            <v>424051.19099999999</v>
          </cell>
        </row>
        <row r="181">
          <cell r="A181" t="str">
            <v>MORTERO 1:3 IMPERMEABILIADO</v>
          </cell>
          <cell r="B181" t="str">
            <v>M3</v>
          </cell>
          <cell r="C181">
            <v>643631.39099999995</v>
          </cell>
        </row>
        <row r="182">
          <cell r="A182" t="str">
            <v>MORTERO 1:4</v>
          </cell>
          <cell r="B182" t="str">
            <v>M3</v>
          </cell>
          <cell r="C182">
            <v>350195.565</v>
          </cell>
        </row>
        <row r="183">
          <cell r="A183" t="str">
            <v>MORTERO 1:5</v>
          </cell>
          <cell r="B183" t="str">
            <v>M3</v>
          </cell>
          <cell r="C183">
            <v>315480.98099999997</v>
          </cell>
        </row>
        <row r="184">
          <cell r="A184" t="str">
            <v>NEOPRENO, DUREZA 75, E= 1/4``</v>
          </cell>
          <cell r="B184" t="str">
            <v>UN</v>
          </cell>
          <cell r="C184">
            <v>255596</v>
          </cell>
        </row>
        <row r="185">
          <cell r="A185" t="str">
            <v>PARAL EN MADERA ROLLIZA DE 3" (TABLESTACADOS)</v>
          </cell>
          <cell r="B185" t="str">
            <v>ML</v>
          </cell>
          <cell r="C185">
            <v>5228.0999999999995</v>
          </cell>
        </row>
        <row r="186">
          <cell r="A186" t="str">
            <v>PEGANTE EPOXICO DE DOS COMPONENTES</v>
          </cell>
          <cell r="B186" t="str">
            <v>UN</v>
          </cell>
          <cell r="C186">
            <v>37177.599999999999</v>
          </cell>
        </row>
        <row r="187">
          <cell r="A187" t="str">
            <v>PIEDRA LAJA</v>
          </cell>
          <cell r="B187" t="str">
            <v>M2</v>
          </cell>
          <cell r="C187">
            <v>27883.199999999997</v>
          </cell>
        </row>
        <row r="188">
          <cell r="A188" t="str">
            <v>PIEDRA PARA GAVIÓN</v>
          </cell>
          <cell r="B188" t="str">
            <v>M3</v>
          </cell>
          <cell r="C188">
            <v>60413.599999999999</v>
          </cell>
        </row>
        <row r="189">
          <cell r="A189" t="str">
            <v>PIEDRA RAJÓN</v>
          </cell>
          <cell r="B189" t="str">
            <v>M3</v>
          </cell>
          <cell r="C189">
            <v>60413.599999999999</v>
          </cell>
        </row>
        <row r="190">
          <cell r="A190" t="str">
            <v>PILOTES EN MADERA D= 15 CMS</v>
          </cell>
          <cell r="B190" t="str">
            <v>ML</v>
          </cell>
          <cell r="C190">
            <v>40663</v>
          </cell>
        </row>
        <row r="191">
          <cell r="A191" t="str">
            <v>PINTURA ACRILICA BASE, O BASE SOLVENTE, ESMALTE O SIMILAR</v>
          </cell>
          <cell r="B191" t="str">
            <v>GLN</v>
          </cell>
          <cell r="C191">
            <v>60413.599999999999</v>
          </cell>
        </row>
        <row r="192">
          <cell r="A192" t="str">
            <v>PINTURA ANTICORROSIVA</v>
          </cell>
          <cell r="B192" t="str">
            <v>GLN</v>
          </cell>
          <cell r="C192">
            <v>44148.4</v>
          </cell>
        </row>
        <row r="193">
          <cell r="A193" t="str">
            <v>PINTURA ESMALTE</v>
          </cell>
          <cell r="B193" t="str">
            <v>GLN</v>
          </cell>
          <cell r="C193">
            <v>60413.599999999999</v>
          </cell>
        </row>
        <row r="194">
          <cell r="A194" t="str">
            <v>PINTUTRAFICO PLASTICO EN FRIO, INCLUYE MICROESFERAS</v>
          </cell>
          <cell r="B194" t="str">
            <v>GLN</v>
          </cell>
          <cell r="C194">
            <v>67384.399999999994</v>
          </cell>
        </row>
        <row r="195">
          <cell r="A195" t="str">
            <v>PLACA ACERO</v>
          </cell>
          <cell r="B195" t="str">
            <v>UN</v>
          </cell>
          <cell r="C195">
            <v>5228.0999999999995</v>
          </cell>
        </row>
        <row r="196">
          <cell r="A196" t="str">
            <v>PLATINA DE ACERO  2-5/8``X2-5/8``X3/8``</v>
          </cell>
          <cell r="B196" t="str">
            <v>UN</v>
          </cell>
          <cell r="C196">
            <v>19750.599999999999</v>
          </cell>
        </row>
        <row r="197">
          <cell r="A197" t="str">
            <v>POSTE DE REFERENCIA EN CONCRETO INCLUYE PINTURA</v>
          </cell>
          <cell r="B197" t="str">
            <v>UN</v>
          </cell>
          <cell r="C197">
            <v>81326</v>
          </cell>
        </row>
        <row r="198">
          <cell r="A198" t="str">
            <v>POSTE DEFENSA METALICA (1.50M)</v>
          </cell>
          <cell r="B198" t="str">
            <v>UN</v>
          </cell>
          <cell r="C198">
            <v>156843</v>
          </cell>
        </row>
        <row r="199">
          <cell r="A199" t="str">
            <v>POSTE EN CONCRETO PREFABRICADO 10 X 10 CM X 1.80 M  210 KG/CM2</v>
          </cell>
          <cell r="B199" t="str">
            <v>UN</v>
          </cell>
          <cell r="C199">
            <v>29045</v>
          </cell>
        </row>
        <row r="200">
          <cell r="A200" t="str">
            <v>POSTE EN LAMINA DE ACERO CALIBRE 3/16" (1.80 M)</v>
          </cell>
          <cell r="B200" t="str">
            <v>UN</v>
          </cell>
          <cell r="C200">
            <v>177755.4</v>
          </cell>
        </row>
        <row r="201">
          <cell r="A201" t="str">
            <v>POSTE EN MADERA INMUNIZADA (H=1.80M)</v>
          </cell>
          <cell r="B201" t="str">
            <v>UN</v>
          </cell>
          <cell r="C201">
            <v>13941.599999999999</v>
          </cell>
        </row>
        <row r="202">
          <cell r="A202" t="str">
            <v>PRENSACABLES DE HF. TIPO PESADO D=¾``</v>
          </cell>
          <cell r="B202" t="str">
            <v>UN</v>
          </cell>
          <cell r="C202">
            <v>4452.0176000000001</v>
          </cell>
        </row>
        <row r="203">
          <cell r="A203" t="str">
            <v>PRENSACABLES DE HF. TIPO PESADO D=1``</v>
          </cell>
          <cell r="B203" t="str">
            <v>UN</v>
          </cell>
          <cell r="C203">
            <v>8098.9078</v>
          </cell>
        </row>
        <row r="204">
          <cell r="A204" t="str">
            <v>PRENSACABLES DE HF. TIPO PESADO D=1-¼``</v>
          </cell>
          <cell r="B204" t="str">
            <v>UN</v>
          </cell>
          <cell r="C204">
            <v>13837.037999999999</v>
          </cell>
        </row>
        <row r="205">
          <cell r="A205" t="str">
            <v>PRENSACABLES DE HF. TIPO PESADO D=2``</v>
          </cell>
          <cell r="B205" t="str">
            <v>UN</v>
          </cell>
          <cell r="C205">
            <v>23236</v>
          </cell>
        </row>
        <row r="206">
          <cell r="A206" t="str">
            <v>PRENSACABLES DE HF. TIPO PESADO D=5/8``.</v>
          </cell>
          <cell r="B206" t="str">
            <v>UN</v>
          </cell>
          <cell r="C206">
            <v>3717.7599999999998</v>
          </cell>
        </row>
        <row r="207">
          <cell r="A207" t="str">
            <v>PRENSACABLES DE HF. TIPO PESADO D=7/8``</v>
          </cell>
          <cell r="B207" t="str">
            <v>UN</v>
          </cell>
          <cell r="C207">
            <v>6971.9618</v>
          </cell>
        </row>
        <row r="208">
          <cell r="A208" t="str">
            <v>PUNTILLA</v>
          </cell>
          <cell r="B208" t="str">
            <v>LB</v>
          </cell>
          <cell r="C208">
            <v>4647.2</v>
          </cell>
        </row>
        <row r="209">
          <cell r="A209" t="str">
            <v>RESINA TERMOPLASTICA</v>
          </cell>
          <cell r="B209" t="str">
            <v>KG</v>
          </cell>
          <cell r="C209">
            <v>7551.7</v>
          </cell>
        </row>
        <row r="210">
          <cell r="A210" t="str">
            <v>SALIDA PVC 2 1/2"</v>
          </cell>
          <cell r="B210" t="str">
            <v>UN</v>
          </cell>
          <cell r="C210">
            <v>8132.5999999999995</v>
          </cell>
        </row>
        <row r="211">
          <cell r="A211" t="str">
            <v>SALIDA PVC 4"</v>
          </cell>
          <cell r="B211" t="str">
            <v>UN</v>
          </cell>
          <cell r="C211">
            <v>13941.599999999999</v>
          </cell>
        </row>
        <row r="212">
          <cell r="A212" t="str">
            <v>SARDINEL PREFABRICADO</v>
          </cell>
          <cell r="B212" t="str">
            <v>UN</v>
          </cell>
          <cell r="C212">
            <v>39000</v>
          </cell>
        </row>
        <row r="213">
          <cell r="A213" t="str">
            <v>SELLO DE SILICONA O SELLADOR AUTONIVELANTE</v>
          </cell>
          <cell r="B213" t="str">
            <v>CC</v>
          </cell>
          <cell r="C213">
            <v>116.17999999999999</v>
          </cell>
        </row>
        <row r="214">
          <cell r="A214" t="str">
            <v>SEMILLAS PARA EMPRADIZAR</v>
          </cell>
          <cell r="B214" t="str">
            <v>KG</v>
          </cell>
          <cell r="C214">
            <v>6970.7999999999993</v>
          </cell>
        </row>
        <row r="215">
          <cell r="A215" t="str">
            <v>SEÑAL (GRUPO 1). TABLERO EN LÁMINA GALVANIZADA DE 75CM*75CM, CALIBRE 16, REFLECTIVO TIPO 1. (INCLUYE POSTE)</v>
          </cell>
          <cell r="B215" t="str">
            <v>UN</v>
          </cell>
          <cell r="C215">
            <v>180311.36</v>
          </cell>
        </row>
        <row r="216">
          <cell r="A216" t="str">
            <v xml:space="preserve">SEÑAL (GRUPO 2). TABLERO EN LÁMINA GALVANIZADO DE 1,2M*0,4M, CALIBRE 16, REFLECTIVO TIPO 1. </v>
          </cell>
          <cell r="B216" t="str">
            <v>UN</v>
          </cell>
          <cell r="C216">
            <v>208775.46</v>
          </cell>
        </row>
        <row r="217">
          <cell r="A217" t="str">
            <v xml:space="preserve">SEÑAL (GRUPO 3 FERROCARRIL) (SP-54). TABLERO EN LÁMINA GALVANIZADO DE 2,4M*0,3M, CALIBRE 16, REFLECTIVO TIPO 1. </v>
          </cell>
          <cell r="B217" t="str">
            <v>UN</v>
          </cell>
          <cell r="C217">
            <v>232360</v>
          </cell>
        </row>
        <row r="218">
          <cell r="A218" t="str">
            <v>SEÑAL (GRUPO 4). TABLERO EN LÁMINA GALVANIZADO DE 60CM*75CM, CALIBRE 16, REFLECTIVO TIPO 1. (DELINEADOR DE CURVA HORIZONTAL)</v>
          </cell>
          <cell r="B218" t="str">
            <v>UN</v>
          </cell>
          <cell r="C218">
            <v>213771.19999999998</v>
          </cell>
        </row>
        <row r="219">
          <cell r="A219" t="str">
            <v>SEÑAL (GRUPO 5). TABLERO EN LÁMINA GALVANIZADO DE 0,90M*1,13M, CALIBRE 16, REFLECTIVO TIPO 1. INCLUYE 2 POSTES</v>
          </cell>
          <cell r="B219" t="str">
            <v>UN</v>
          </cell>
          <cell r="C219">
            <v>395012</v>
          </cell>
        </row>
        <row r="220">
          <cell r="A220" t="str">
            <v>SEPARADOR NEW JERSEY BIDIRECC 1,5X0,6X1,1MT</v>
          </cell>
          <cell r="B220" t="str">
            <v>ML</v>
          </cell>
          <cell r="C220">
            <v>261405</v>
          </cell>
        </row>
        <row r="221">
          <cell r="A221" t="str">
            <v>SEPARADOR NEW JERSEY UNIDIRECC 1,5X0,6X1,1MT</v>
          </cell>
          <cell r="B221" t="str">
            <v>ML</v>
          </cell>
          <cell r="C221">
            <v>206800.4</v>
          </cell>
        </row>
        <row r="222">
          <cell r="A222" t="str">
            <v>SIKADUR 32</v>
          </cell>
          <cell r="B222" t="str">
            <v>KG</v>
          </cell>
          <cell r="C222">
            <v>65060.799999999996</v>
          </cell>
        </row>
        <row r="223">
          <cell r="A223" t="str">
            <v>SOLDADURA 1/8 DE GALON</v>
          </cell>
          <cell r="B223" t="str">
            <v>KG</v>
          </cell>
          <cell r="C223">
            <v>39414.064999999995</v>
          </cell>
        </row>
        <row r="224">
          <cell r="A224" t="str">
            <v>SOLDADURA L-70</v>
          </cell>
          <cell r="B224" t="str">
            <v>KG</v>
          </cell>
          <cell r="C224">
            <v>11037.1</v>
          </cell>
        </row>
        <row r="225">
          <cell r="A225" t="str">
            <v>SUPERPLASTIFICANTE SIKAMENT</v>
          </cell>
          <cell r="B225" t="str">
            <v>GLN</v>
          </cell>
          <cell r="C225">
            <v>52281</v>
          </cell>
        </row>
        <row r="226">
          <cell r="A226" t="str">
            <v>TABLA BURRA 0.30X0.30X0.05</v>
          </cell>
          <cell r="B226" t="str">
            <v>ML</v>
          </cell>
          <cell r="C226">
            <v>6389.9</v>
          </cell>
        </row>
        <row r="227">
          <cell r="A227" t="str">
            <v xml:space="preserve">TABLESTACA DE MADERA ASERRADA (0.25X0.05X3.0) </v>
          </cell>
          <cell r="B227" t="str">
            <v>UN</v>
          </cell>
          <cell r="C227">
            <v>19750.599999999999</v>
          </cell>
        </row>
        <row r="228">
          <cell r="A228" t="str">
            <v>TACHA REFLECTIVA</v>
          </cell>
          <cell r="B228" t="str">
            <v>UN</v>
          </cell>
          <cell r="C228">
            <v>6875.3</v>
          </cell>
        </row>
        <row r="229">
          <cell r="A229" t="str">
            <v xml:space="preserve">TAPON PVC RDE 21 DE 1" </v>
          </cell>
          <cell r="B229" t="str">
            <v>UN</v>
          </cell>
          <cell r="C229">
            <v>938.73439999999994</v>
          </cell>
        </row>
        <row r="230">
          <cell r="A230" t="str">
            <v>TELA VERDE DE CERRAMIENTO (2.10 X 2.50)</v>
          </cell>
          <cell r="B230" t="str">
            <v>M2</v>
          </cell>
          <cell r="C230">
            <v>604.13599999999997</v>
          </cell>
        </row>
        <row r="231">
          <cell r="A231" t="str">
            <v>TENSOR PARA CABLE DE ACERO D= 1``</v>
          </cell>
          <cell r="B231" t="str">
            <v>UN</v>
          </cell>
          <cell r="C231">
            <v>357130.58156000002</v>
          </cell>
        </row>
        <row r="232">
          <cell r="A232" t="str">
            <v>TENSOR PARA CABLE DE ACERO D= 1-1/2``</v>
          </cell>
          <cell r="B232" t="str">
            <v>UN</v>
          </cell>
          <cell r="C232">
            <v>755302.30578399997</v>
          </cell>
        </row>
        <row r="233">
          <cell r="A233" t="str">
            <v>TENSOR PARA CABLE DE ACERO D= 1-1/4``</v>
          </cell>
          <cell r="B233" t="str">
            <v>UN</v>
          </cell>
          <cell r="C233">
            <v>496826.52888799994</v>
          </cell>
        </row>
        <row r="234">
          <cell r="A234" t="str">
            <v>TENSOR PARA CABLE DE ACERO D= 1-1/8``</v>
          </cell>
          <cell r="B234" t="str">
            <v>UN</v>
          </cell>
          <cell r="C234">
            <v>464269.75602799997</v>
          </cell>
        </row>
        <row r="235">
          <cell r="A235" t="str">
            <v>TENSOR PARA CABLE DE ACERO D= 1-3/4``</v>
          </cell>
          <cell r="B235" t="str">
            <v>UN</v>
          </cell>
          <cell r="C235">
            <v>981892.99287199997</v>
          </cell>
        </row>
        <row r="236">
          <cell r="A236" t="str">
            <v>TENSOR PARA CABLE DE ACERO D= 2``</v>
          </cell>
          <cell r="B236" t="str">
            <v>UN</v>
          </cell>
          <cell r="C236">
            <v>2999111.1829999997</v>
          </cell>
        </row>
        <row r="237">
          <cell r="A237" t="str">
            <v>TENSOR PARA CABLE DE ACERO D= 5/8``</v>
          </cell>
          <cell r="B237" t="str">
            <v>UN</v>
          </cell>
          <cell r="C237">
            <v>140484.34480799999</v>
          </cell>
        </row>
        <row r="238">
          <cell r="A238" t="str">
            <v>TENSOR PARA CABLE DE ACERO D=3/4``</v>
          </cell>
          <cell r="B238" t="str">
            <v>UN</v>
          </cell>
          <cell r="C238">
            <v>202045.38496</v>
          </cell>
        </row>
        <row r="239">
          <cell r="A239" t="str">
            <v>TERMINAL DEFENSA METALICA</v>
          </cell>
          <cell r="B239" t="str">
            <v>UN</v>
          </cell>
          <cell r="C239">
            <v>69708</v>
          </cell>
        </row>
        <row r="240">
          <cell r="A240" t="str">
            <v>TIERRA NEGRA ABONADA</v>
          </cell>
          <cell r="B240" t="str">
            <v>M3</v>
          </cell>
          <cell r="C240">
            <v>104562</v>
          </cell>
        </row>
        <row r="241">
          <cell r="A241" t="str">
            <v>TORNILLO DE UNION  DE 12  MM + TUERCA</v>
          </cell>
          <cell r="B241" t="str">
            <v>UN</v>
          </cell>
          <cell r="C241">
            <v>2439.7799999999997</v>
          </cell>
        </row>
        <row r="242">
          <cell r="A242" t="str">
            <v>TORNILLO PARA DEFENSA METALICA</v>
          </cell>
          <cell r="B242" t="str">
            <v>UN</v>
          </cell>
          <cell r="C242">
            <v>2091.2399999999998</v>
          </cell>
        </row>
        <row r="243">
          <cell r="A243" t="str">
            <v>TORÓN DE TENSIONAMIENTO 1/2" O 5/8"</v>
          </cell>
          <cell r="B243" t="str">
            <v>KG</v>
          </cell>
          <cell r="C243">
            <v>5228.0999999999995</v>
          </cell>
        </row>
        <row r="244">
          <cell r="A244" t="str">
            <v>TROMPETAS 12 TORONES TENSIONAMIENTO</v>
          </cell>
          <cell r="B244" t="str">
            <v>KG</v>
          </cell>
          <cell r="C244">
            <v>37177.599999999999</v>
          </cell>
        </row>
        <row r="245">
          <cell r="A245" t="str">
            <v>TUBERIA CORRUGADA DE ACERO GALVANIZADO LAMINA MP68</v>
          </cell>
          <cell r="B245" t="str">
            <v>ML</v>
          </cell>
          <cell r="C245">
            <v>464720</v>
          </cell>
        </row>
        <row r="246">
          <cell r="A246" t="str">
            <v>TUBERIA DE CONCRETO REFORZADO 900 MM</v>
          </cell>
          <cell r="B246" t="str">
            <v>ML</v>
          </cell>
          <cell r="C246">
            <v>330000</v>
          </cell>
        </row>
        <row r="247">
          <cell r="A247" t="str">
            <v>TUBERIA DE CONCRETO SIMPLE 600 MM</v>
          </cell>
          <cell r="B247" t="str">
            <v>ML</v>
          </cell>
          <cell r="C247">
            <v>110371</v>
          </cell>
        </row>
        <row r="248">
          <cell r="A248" t="str">
            <v>TUBERIA GALVANIZADA DE 2"</v>
          </cell>
          <cell r="B248" t="str">
            <v>ML</v>
          </cell>
          <cell r="C248">
            <v>18007.899999999998</v>
          </cell>
        </row>
        <row r="249">
          <cell r="A249" t="str">
            <v>TUBERIA GALVANIZADA DE 3"</v>
          </cell>
          <cell r="B249" t="str">
            <v>ML</v>
          </cell>
          <cell r="C249">
            <v>31368.6</v>
          </cell>
        </row>
        <row r="250">
          <cell r="A250" t="str">
            <v>TUBERIA GALVANIZADA DE 4"</v>
          </cell>
          <cell r="B250" t="str">
            <v>ML</v>
          </cell>
          <cell r="C250">
            <v>45310.2</v>
          </cell>
        </row>
        <row r="251">
          <cell r="A251" t="str">
            <v>TUBERÍA PVC   1" RDE 21  E.L.</v>
          </cell>
          <cell r="B251" t="str">
            <v>ML</v>
          </cell>
          <cell r="C251">
            <v>3717.7599999999998</v>
          </cell>
        </row>
        <row r="252">
          <cell r="A252" t="str">
            <v>TUBERÍA PVC   4" RDE 21 E.L.</v>
          </cell>
          <cell r="B252" t="str">
            <v>ML</v>
          </cell>
          <cell r="C252">
            <v>48853.689999999995</v>
          </cell>
        </row>
        <row r="253">
          <cell r="A253" t="str">
            <v>TUBERÍA PVC  2 1/2" RDE 21  E.L.</v>
          </cell>
          <cell r="B253" t="str">
            <v>ML</v>
          </cell>
          <cell r="C253">
            <v>21432.886399999999</v>
          </cell>
        </row>
        <row r="254">
          <cell r="A254" t="str">
            <v>TUBERIA PVC RIB STEEL NTC 4764 D=36"</v>
          </cell>
          <cell r="B254" t="str">
            <v>ML</v>
          </cell>
          <cell r="C254">
            <v>497598.94</v>
          </cell>
        </row>
        <row r="255">
          <cell r="A255" t="str">
            <v>TUBO METÁLICO AGUA NEGRA D= 2``, C. 0,80</v>
          </cell>
          <cell r="B255" t="str">
            <v>ML</v>
          </cell>
          <cell r="C255">
            <v>9294.4</v>
          </cell>
        </row>
        <row r="256">
          <cell r="A256" t="str">
            <v>TUBO SANITARIO PVC 3"</v>
          </cell>
          <cell r="B256" t="str">
            <v>ML</v>
          </cell>
          <cell r="C256">
            <v>15103.4</v>
          </cell>
        </row>
        <row r="257">
          <cell r="A257" t="str">
            <v>UNION PVC 1"</v>
          </cell>
          <cell r="B257" t="str">
            <v>UN</v>
          </cell>
          <cell r="C257">
            <v>813.26</v>
          </cell>
        </row>
        <row r="258">
          <cell r="A258" t="str">
            <v>UNION PVC 2 1/2"</v>
          </cell>
          <cell r="B258" t="str">
            <v>UN</v>
          </cell>
          <cell r="C258">
            <v>13115.5602</v>
          </cell>
        </row>
        <row r="259">
          <cell r="A259" t="str">
            <v>UNION PVC 4"</v>
          </cell>
          <cell r="B259" t="str">
            <v>UN</v>
          </cell>
          <cell r="C259">
            <v>35318.720000000001</v>
          </cell>
        </row>
        <row r="260">
          <cell r="A260" t="str">
            <v>VARILLA DE 1/4"</v>
          </cell>
          <cell r="B260" t="str">
            <v>KG</v>
          </cell>
          <cell r="C260">
            <v>3020.68</v>
          </cell>
        </row>
        <row r="261">
          <cell r="A261" t="str">
            <v>-</v>
          </cell>
          <cell r="B261" t="str">
            <v>-</v>
          </cell>
          <cell r="C261" t="str">
            <v>-</v>
          </cell>
        </row>
        <row r="262">
          <cell r="A262">
            <v>0</v>
          </cell>
          <cell r="B262">
            <v>0</v>
          </cell>
          <cell r="C262">
            <v>0</v>
          </cell>
        </row>
      </sheetData>
      <sheetData sheetId="4">
        <row r="2">
          <cell r="A2" t="str">
            <v>Descripción</v>
          </cell>
          <cell r="B2" t="str">
            <v>Unidad</v>
          </cell>
          <cell r="C2" t="str">
            <v>Tarifa</v>
          </cell>
        </row>
        <row r="3">
          <cell r="A3" t="str">
            <v>-</v>
          </cell>
          <cell r="B3" t="str">
            <v>-</v>
          </cell>
          <cell r="C3" t="str">
            <v>-</v>
          </cell>
        </row>
        <row r="4">
          <cell r="A4" t="str">
            <v>ASPERSOR MANUAL</v>
          </cell>
          <cell r="B4" t="str">
            <v>HR</v>
          </cell>
          <cell r="C4">
            <v>3253.04</v>
          </cell>
        </row>
        <row r="5">
          <cell r="A5" t="str">
            <v>BOMBA DE CONCRETO</v>
          </cell>
          <cell r="B5" t="str">
            <v>HR</v>
          </cell>
          <cell r="C5">
            <v>139416</v>
          </cell>
        </row>
        <row r="6">
          <cell r="A6" t="str">
            <v>BOMBA DE INYECCIÓN DE LECHADA</v>
          </cell>
          <cell r="B6" t="str">
            <v>HR</v>
          </cell>
          <cell r="C6">
            <v>20912.399999999998</v>
          </cell>
        </row>
        <row r="7">
          <cell r="A7" t="str">
            <v>BOMBA PARA GATO DE TENSIONAMIENTO</v>
          </cell>
          <cell r="B7" t="str">
            <v>HR</v>
          </cell>
          <cell r="C7">
            <v>40663</v>
          </cell>
        </row>
        <row r="8">
          <cell r="A8" t="str">
            <v>BULDOZER D6</v>
          </cell>
          <cell r="B8" t="str">
            <v>HR</v>
          </cell>
          <cell r="C8">
            <v>139416</v>
          </cell>
        </row>
        <row r="9">
          <cell r="A9" t="str">
            <v>BULDOZER D8 (INCLUIDO RIPPER)</v>
          </cell>
          <cell r="B9" t="str">
            <v>HR</v>
          </cell>
          <cell r="C9">
            <v>145225</v>
          </cell>
        </row>
        <row r="10">
          <cell r="A10" t="str">
            <v>CALENTADOR A GAS</v>
          </cell>
          <cell r="B10" t="str">
            <v>HR</v>
          </cell>
          <cell r="C10">
            <v>60413.599999999999</v>
          </cell>
        </row>
        <row r="11">
          <cell r="A11" t="str">
            <v>CAMIÓN DE SLURRY</v>
          </cell>
          <cell r="B11" t="str">
            <v>HR</v>
          </cell>
          <cell r="C11">
            <v>116180</v>
          </cell>
        </row>
        <row r="12">
          <cell r="A12" t="str">
            <v>CAMIONETA D-300</v>
          </cell>
          <cell r="B12" t="str">
            <v>HR</v>
          </cell>
          <cell r="C12">
            <v>44148.4</v>
          </cell>
        </row>
        <row r="13">
          <cell r="A13" t="str">
            <v>CARGADOR</v>
          </cell>
          <cell r="B13" t="str">
            <v>HR</v>
          </cell>
          <cell r="C13">
            <v>92944</v>
          </cell>
        </row>
        <row r="14">
          <cell r="A14" t="str">
            <v>CARGADOR 930</v>
          </cell>
          <cell r="B14" t="str">
            <v>HR</v>
          </cell>
          <cell r="C14">
            <v>151034</v>
          </cell>
        </row>
        <row r="15">
          <cell r="A15" t="str">
            <v>CARROTANQUE AGUA</v>
          </cell>
          <cell r="B15" t="str">
            <v>HR</v>
          </cell>
          <cell r="C15">
            <v>58090</v>
          </cell>
        </row>
        <row r="16">
          <cell r="A16" t="str">
            <v>CARROTANQUE IRRIGADOR DE ASFALTO</v>
          </cell>
          <cell r="B16" t="str">
            <v>HR</v>
          </cell>
          <cell r="C16">
            <v>87135</v>
          </cell>
        </row>
        <row r="17">
          <cell r="A17" t="str">
            <v>CILINDRO NEUMÁTICO</v>
          </cell>
          <cell r="B17" t="str">
            <v>HR</v>
          </cell>
          <cell r="C17">
            <v>69708</v>
          </cell>
        </row>
        <row r="18">
          <cell r="A18" t="str">
            <v>COMPACTADOR BENITIN</v>
          </cell>
          <cell r="B18" t="str">
            <v>HR</v>
          </cell>
          <cell r="C18">
            <v>18588.8</v>
          </cell>
        </row>
        <row r="19">
          <cell r="A19" t="str">
            <v>COMPACTADOR DE LLANTA</v>
          </cell>
          <cell r="B19" t="str">
            <v>HR</v>
          </cell>
          <cell r="C19">
            <v>69708</v>
          </cell>
        </row>
        <row r="20">
          <cell r="A20" t="str">
            <v>COMPACTADOR MANUAL (RANA)</v>
          </cell>
          <cell r="B20" t="str">
            <v>HR</v>
          </cell>
          <cell r="C20">
            <v>9294.4</v>
          </cell>
        </row>
        <row r="21">
          <cell r="A21" t="str">
            <v>COMPACTADOR MANUAL DE RODILLO</v>
          </cell>
          <cell r="B21" t="str">
            <v>HR</v>
          </cell>
          <cell r="C21">
            <v>9294.4</v>
          </cell>
        </row>
        <row r="22">
          <cell r="A22" t="str">
            <v>COMPACTADOR NEUMATICO</v>
          </cell>
          <cell r="B22" t="str">
            <v>HR</v>
          </cell>
          <cell r="C22">
            <v>92944</v>
          </cell>
        </row>
        <row r="23">
          <cell r="A23" t="str">
            <v>COMPACTADOR VIBRATORIO TIPO DD-20</v>
          </cell>
          <cell r="B23" t="str">
            <v>HR</v>
          </cell>
          <cell r="C23">
            <v>130121.59999999999</v>
          </cell>
        </row>
        <row r="24">
          <cell r="A24" t="str">
            <v>COMPRESOR</v>
          </cell>
          <cell r="B24" t="str">
            <v>HR</v>
          </cell>
          <cell r="C24">
            <v>46472</v>
          </cell>
        </row>
        <row r="25">
          <cell r="A25" t="str">
            <v>COMPRESOR (BARRIDO Y SOPLADO)</v>
          </cell>
          <cell r="B25" t="str">
            <v>HR</v>
          </cell>
          <cell r="C25">
            <v>46472</v>
          </cell>
        </row>
        <row r="26">
          <cell r="A26" t="str">
            <v>COMPRESOR 125 PIES 3 CON MARTILLO</v>
          </cell>
          <cell r="B26" t="str">
            <v>HR</v>
          </cell>
          <cell r="C26">
            <v>63899</v>
          </cell>
        </row>
        <row r="27">
          <cell r="A27" t="str">
            <v>COMPRESOR 250 PIES 3 CON MARTILLO</v>
          </cell>
          <cell r="B27" t="str">
            <v>HR</v>
          </cell>
          <cell r="C27">
            <v>69708</v>
          </cell>
        </row>
        <row r="28">
          <cell r="A28" t="str">
            <v>CORTADORA DE PAVIMENTO</v>
          </cell>
          <cell r="B28" t="str">
            <v>HR</v>
          </cell>
          <cell r="C28">
            <v>9294.4</v>
          </cell>
        </row>
        <row r="29">
          <cell r="A29" t="str">
            <v>DIFERENCIAL DE 3 TON</v>
          </cell>
          <cell r="B29" t="str">
            <v>HR</v>
          </cell>
          <cell r="C29">
            <v>1858.8799999999999</v>
          </cell>
        </row>
        <row r="30">
          <cell r="A30" t="str">
            <v>EQUIPO APLICADOR PARA BANDAS</v>
          </cell>
          <cell r="B30" t="str">
            <v>HR</v>
          </cell>
          <cell r="C30">
            <v>29045</v>
          </cell>
        </row>
        <row r="31">
          <cell r="A31" t="str">
            <v>EQUIPO DE CONTROL (BANDAS SONORAS REDUCE VELOCIDAD) (TERMOHIGOMETROS, TERMÓMETROS, GALGAS, ETC)</v>
          </cell>
          <cell r="B31" t="str">
            <v>HR</v>
          </cell>
          <cell r="C31">
            <v>1510.34</v>
          </cell>
        </row>
        <row r="32">
          <cell r="A32" t="str">
            <v>EQUIPO DE OXICORTE</v>
          </cell>
          <cell r="B32" t="str">
            <v>HR</v>
          </cell>
          <cell r="C32">
            <v>17427</v>
          </cell>
        </row>
        <row r="33">
          <cell r="A33" t="str">
            <v>EQUIPO DE PERFORACIÓN (TRACKDRILL)</v>
          </cell>
          <cell r="B33" t="str">
            <v>HR</v>
          </cell>
          <cell r="C33">
            <v>139416</v>
          </cell>
        </row>
        <row r="34">
          <cell r="A34" t="str">
            <v>EQUIPO DE RADIOGRAFIA</v>
          </cell>
          <cell r="B34" t="str">
            <v>HR</v>
          </cell>
          <cell r="C34">
            <v>17427</v>
          </cell>
        </row>
        <row r="35">
          <cell r="A35" t="str">
            <v>EQUIPO DE SAND BLASTING</v>
          </cell>
          <cell r="B35" t="str">
            <v>HR</v>
          </cell>
          <cell r="C35">
            <v>55766.399999999994</v>
          </cell>
        </row>
        <row r="36">
          <cell r="A36" t="str">
            <v>EQUIPO DE SOLDADURA</v>
          </cell>
          <cell r="B36" t="str">
            <v>HR</v>
          </cell>
          <cell r="C36">
            <v>17427</v>
          </cell>
        </row>
        <row r="37">
          <cell r="A37" t="str">
            <v>EQUIPO DE SOLDADURA 250 AMP</v>
          </cell>
          <cell r="B37" t="str">
            <v>HR</v>
          </cell>
          <cell r="C37">
            <v>26721.399999999998</v>
          </cell>
        </row>
        <row r="38">
          <cell r="A38" t="str">
            <v>EQUIPO DE TOPOGRAFÍA (ESTACION,NIVEL Y ELEMENTOS)</v>
          </cell>
          <cell r="B38" t="str">
            <v>HR</v>
          </cell>
          <cell r="C38">
            <v>25559.599999999999</v>
          </cell>
        </row>
        <row r="39">
          <cell r="A39" t="str">
            <v>ESPARCIDOR DE GRAVILLA</v>
          </cell>
          <cell r="B39" t="str">
            <v>HR</v>
          </cell>
          <cell r="C39">
            <v>104562</v>
          </cell>
        </row>
        <row r="40">
          <cell r="A40" t="str">
            <v>FORMALETA MET. SARDINEL (ML)</v>
          </cell>
          <cell r="B40" t="str">
            <v>DIA</v>
          </cell>
          <cell r="C40">
            <v>348.53999999999996</v>
          </cell>
        </row>
        <row r="41">
          <cell r="A41" t="str">
            <v>FORMALETA METÁLICA (CONCRETO HIDRAULICO)</v>
          </cell>
          <cell r="B41" t="str">
            <v>HR</v>
          </cell>
          <cell r="C41">
            <v>6970.7999999999993</v>
          </cell>
        </row>
        <row r="42">
          <cell r="A42" t="str">
            <v>FORMALETA PARA CAMISA DE PILOTE</v>
          </cell>
          <cell r="B42" t="str">
            <v>HR</v>
          </cell>
          <cell r="C42">
            <v>17427</v>
          </cell>
        </row>
        <row r="43">
          <cell r="A43" t="str">
            <v>FRESADORA DE PAVIMENTO</v>
          </cell>
          <cell r="B43" t="str">
            <v>HR</v>
          </cell>
          <cell r="C43">
            <v>139416</v>
          </cell>
        </row>
        <row r="44">
          <cell r="A44" t="str">
            <v>FRESADORA Y RECICLADORA DE PAVIMENTO</v>
          </cell>
          <cell r="B44" t="str">
            <v>HR</v>
          </cell>
          <cell r="C44">
            <v>336922</v>
          </cell>
        </row>
        <row r="45">
          <cell r="A45" t="str">
            <v>FUNDIDORA</v>
          </cell>
          <cell r="B45" t="str">
            <v>HR</v>
          </cell>
          <cell r="C45">
            <v>226551</v>
          </cell>
        </row>
        <row r="46">
          <cell r="A46" t="str">
            <v>GATO PARA TENSIONAMIENTO</v>
          </cell>
          <cell r="B46" t="str">
            <v>HR</v>
          </cell>
          <cell r="C46">
            <v>139416</v>
          </cell>
        </row>
        <row r="47">
          <cell r="A47" t="str">
            <v>GRUA 10 TON</v>
          </cell>
          <cell r="B47" t="str">
            <v>HR</v>
          </cell>
          <cell r="C47">
            <v>162652</v>
          </cell>
        </row>
        <row r="48">
          <cell r="A48" t="str">
            <v>GUADAÑADORA</v>
          </cell>
          <cell r="B48" t="str">
            <v>HR</v>
          </cell>
          <cell r="C48">
            <v>5809</v>
          </cell>
        </row>
        <row r="49">
          <cell r="A49" t="str">
            <v>HERRAMIENTA MENOR (10%)</v>
          </cell>
          <cell r="B49" t="str">
            <v>%</v>
          </cell>
          <cell r="C49">
            <v>1</v>
          </cell>
        </row>
        <row r="50">
          <cell r="A50" t="str">
            <v>HERRAMIENTA MENOR (2%)</v>
          </cell>
          <cell r="B50" t="str">
            <v>%</v>
          </cell>
          <cell r="C50">
            <v>1</v>
          </cell>
        </row>
        <row r="51">
          <cell r="A51" t="str">
            <v>HERRAMIENTA MENOR (5%)</v>
          </cell>
          <cell r="B51" t="str">
            <v>%</v>
          </cell>
          <cell r="C51">
            <v>1</v>
          </cell>
        </row>
        <row r="52">
          <cell r="A52" t="str">
            <v>MAQUINA APLICADORA DE PINTURA</v>
          </cell>
          <cell r="B52" t="str">
            <v>DIA</v>
          </cell>
          <cell r="C52">
            <v>17427</v>
          </cell>
        </row>
        <row r="53">
          <cell r="A53" t="str">
            <v>MAQUINA TÉRMICA PEGATACHAS</v>
          </cell>
          <cell r="B53" t="str">
            <v>HR</v>
          </cell>
          <cell r="C53">
            <v>6970.7999999999993</v>
          </cell>
        </row>
        <row r="54">
          <cell r="A54" t="str">
            <v>MOTOBOMBA 3 PULGADAS</v>
          </cell>
          <cell r="B54" t="str">
            <v>HR</v>
          </cell>
          <cell r="C54">
            <v>6970.7999999999993</v>
          </cell>
        </row>
        <row r="55">
          <cell r="A55" t="str">
            <v>MOTOBOMBA 4 PULGADAS</v>
          </cell>
          <cell r="B55" t="str">
            <v>HR</v>
          </cell>
          <cell r="C55">
            <v>11618</v>
          </cell>
        </row>
        <row r="56">
          <cell r="A56" t="str">
            <v>MOTOBOMBA 6" DIAMETRO DE BOMBEO DE 2M³/SEG.</v>
          </cell>
          <cell r="B56" t="str">
            <v>HR</v>
          </cell>
          <cell r="C56">
            <v>13941.599999999999</v>
          </cell>
        </row>
        <row r="57">
          <cell r="A57" t="str">
            <v>MOTONIVELADORA CAT-12-F</v>
          </cell>
          <cell r="B57" t="str">
            <v>HR</v>
          </cell>
          <cell r="C57">
            <v>151034</v>
          </cell>
        </row>
        <row r="58">
          <cell r="A58" t="str">
            <v>MOTOSIERRA</v>
          </cell>
          <cell r="B58" t="str">
            <v>HR</v>
          </cell>
          <cell r="C58">
            <v>5809</v>
          </cell>
        </row>
        <row r="59">
          <cell r="A59" t="str">
            <v>PILOTEADORA</v>
          </cell>
          <cell r="B59" t="str">
            <v>HR</v>
          </cell>
          <cell r="C59">
            <v>139416</v>
          </cell>
        </row>
        <row r="60">
          <cell r="A60" t="str">
            <v>PLANTA DE MEZCLA Y SECADO</v>
          </cell>
          <cell r="B60" t="str">
            <v>HR</v>
          </cell>
          <cell r="C60">
            <v>226551</v>
          </cell>
        </row>
        <row r="61">
          <cell r="A61" t="str">
            <v>PLANTA ELECTRICA</v>
          </cell>
          <cell r="B61" t="str">
            <v>HR</v>
          </cell>
          <cell r="C61">
            <v>58090</v>
          </cell>
        </row>
        <row r="62">
          <cell r="A62" t="str">
            <v>PLAQUETA VIBRATORIA</v>
          </cell>
          <cell r="B62" t="str">
            <v>HR</v>
          </cell>
          <cell r="C62">
            <v>52281</v>
          </cell>
        </row>
        <row r="63">
          <cell r="A63" t="str">
            <v>PLUMA CAPACIDAD 100 KG</v>
          </cell>
          <cell r="B63" t="str">
            <v>HR</v>
          </cell>
          <cell r="C63">
            <v>9294.4</v>
          </cell>
        </row>
        <row r="64">
          <cell r="A64" t="str">
            <v>PUENTE GRUA</v>
          </cell>
          <cell r="B64" t="str">
            <v>HR</v>
          </cell>
          <cell r="C64">
            <v>9875.2999999999993</v>
          </cell>
        </row>
        <row r="65">
          <cell r="A65" t="str">
            <v>QUEMADOR A GAS</v>
          </cell>
          <cell r="B65" t="str">
            <v>DIA</v>
          </cell>
          <cell r="C65">
            <v>20912.399999999998</v>
          </cell>
        </row>
        <row r="66">
          <cell r="A66" t="str">
            <v xml:space="preserve">REGLA VIBRATORIA </v>
          </cell>
          <cell r="B66" t="str">
            <v>HR</v>
          </cell>
          <cell r="C66">
            <v>7551.7</v>
          </cell>
        </row>
        <row r="67">
          <cell r="A67" t="str">
            <v xml:space="preserve">RETROCARGADOR CAT 510 </v>
          </cell>
          <cell r="B67" t="str">
            <v>HR</v>
          </cell>
          <cell r="C67">
            <v>104562</v>
          </cell>
        </row>
        <row r="68">
          <cell r="A68" t="str">
            <v>RETROEXCAVADORA (PAJARITA)</v>
          </cell>
          <cell r="B68" t="str">
            <v>HR</v>
          </cell>
          <cell r="C68">
            <v>92944</v>
          </cell>
        </row>
        <row r="69">
          <cell r="A69" t="str">
            <v>RETROEXCAVADORA 320</v>
          </cell>
          <cell r="B69" t="str">
            <v>HR</v>
          </cell>
          <cell r="C69">
            <v>139416</v>
          </cell>
        </row>
        <row r="70">
          <cell r="A70" t="str">
            <v>RETROEXCAVADORA DE ORUGA</v>
          </cell>
          <cell r="B70" t="str">
            <v>HR</v>
          </cell>
          <cell r="C70">
            <v>139416</v>
          </cell>
        </row>
        <row r="71">
          <cell r="A71" t="str">
            <v>RETROEXCAVADORA E-200 CON MARTILLO NEUMATICO</v>
          </cell>
          <cell r="B71" t="str">
            <v>HR</v>
          </cell>
          <cell r="C71">
            <v>139416</v>
          </cell>
        </row>
        <row r="72">
          <cell r="A72" t="str">
            <v>RETROEXCAVADORA SOBRE LLANTAS</v>
          </cell>
          <cell r="B72" t="str">
            <v>HR</v>
          </cell>
          <cell r="C72">
            <v>104562</v>
          </cell>
        </row>
        <row r="73">
          <cell r="A73" t="str">
            <v>TERMINADORA DE ASFALTO</v>
          </cell>
          <cell r="B73" t="str">
            <v>HR</v>
          </cell>
          <cell r="C73">
            <v>127798</v>
          </cell>
        </row>
        <row r="74">
          <cell r="A74" t="str">
            <v>VEHICULO DELINEADOR</v>
          </cell>
          <cell r="B74" t="str">
            <v>HR</v>
          </cell>
          <cell r="C74">
            <v>110371</v>
          </cell>
        </row>
        <row r="75">
          <cell r="A75" t="str">
            <v>VIBRADOR A GASOLINA</v>
          </cell>
          <cell r="B75" t="str">
            <v>HR</v>
          </cell>
          <cell r="C75">
            <v>5809</v>
          </cell>
        </row>
        <row r="76">
          <cell r="A76" t="str">
            <v>VIBROCOMPATADOR DYNAPAC (10 TON)</v>
          </cell>
          <cell r="B76" t="str">
            <v>HR</v>
          </cell>
          <cell r="C76">
            <v>75517</v>
          </cell>
        </row>
        <row r="77">
          <cell r="A77" t="str">
            <v>VIBROCOMPATADOR DYNAPAC C15</v>
          </cell>
          <cell r="B77" t="str">
            <v>HR</v>
          </cell>
          <cell r="C77">
            <v>81326</v>
          </cell>
        </row>
        <row r="78">
          <cell r="A78" t="str">
            <v>VOLQUETA</v>
          </cell>
          <cell r="B78" t="str">
            <v>HR</v>
          </cell>
          <cell r="C78">
            <v>58090</v>
          </cell>
        </row>
        <row r="79">
          <cell r="A79" t="str">
            <v>-</v>
          </cell>
          <cell r="B79" t="str">
            <v>-</v>
          </cell>
          <cell r="C79" t="str">
            <v>-</v>
          </cell>
        </row>
      </sheetData>
      <sheetData sheetId="5">
        <row r="2">
          <cell r="C2">
            <v>1.85</v>
          </cell>
        </row>
        <row r="4">
          <cell r="A4" t="str">
            <v>-</v>
          </cell>
          <cell r="B4" t="str">
            <v>-</v>
          </cell>
          <cell r="C4" t="str">
            <v>-</v>
          </cell>
        </row>
        <row r="5">
          <cell r="A5" t="str">
            <v>ARMADOR</v>
          </cell>
          <cell r="B5" t="str">
            <v>DIA</v>
          </cell>
          <cell r="C5">
            <v>29045</v>
          </cell>
        </row>
        <row r="6">
          <cell r="A6" t="str">
            <v>AYUDANTE DE PINTURA</v>
          </cell>
          <cell r="B6" t="str">
            <v>DIA</v>
          </cell>
          <cell r="C6">
            <v>29045</v>
          </cell>
        </row>
        <row r="7">
          <cell r="A7" t="str">
            <v>CADENERO</v>
          </cell>
          <cell r="B7" t="str">
            <v>DIA</v>
          </cell>
          <cell r="C7">
            <v>46472</v>
          </cell>
        </row>
        <row r="8">
          <cell r="A8" t="str">
            <v>CALCULISTA</v>
          </cell>
          <cell r="B8" t="str">
            <v>DIA</v>
          </cell>
          <cell r="C8">
            <v>139416</v>
          </cell>
        </row>
        <row r="9">
          <cell r="A9" t="str">
            <v>CORTADOR</v>
          </cell>
          <cell r="B9" t="str">
            <v>DIA</v>
          </cell>
          <cell r="C9">
            <v>40663</v>
          </cell>
        </row>
        <row r="10">
          <cell r="A10" t="str">
            <v>MACHINERO</v>
          </cell>
          <cell r="B10" t="str">
            <v>DIA</v>
          </cell>
          <cell r="C10">
            <v>58090</v>
          </cell>
        </row>
        <row r="11">
          <cell r="A11" t="str">
            <v>AYUDANTE</v>
          </cell>
          <cell r="B11" t="str">
            <v>DIA</v>
          </cell>
          <cell r="C11">
            <v>29045</v>
          </cell>
        </row>
        <row r="12">
          <cell r="A12" t="str">
            <v>OFICIAL</v>
          </cell>
          <cell r="B12" t="str">
            <v>DIA</v>
          </cell>
          <cell r="C12">
            <v>40663</v>
          </cell>
        </row>
        <row r="13">
          <cell r="A13" t="str">
            <v>PALETEROS</v>
          </cell>
          <cell r="B13" t="str">
            <v>DIA</v>
          </cell>
          <cell r="C13">
            <v>29045</v>
          </cell>
        </row>
        <row r="14">
          <cell r="A14" t="str">
            <v>PINTOR</v>
          </cell>
          <cell r="B14" t="str">
            <v>DIA</v>
          </cell>
          <cell r="C14">
            <v>40663</v>
          </cell>
        </row>
        <row r="15">
          <cell r="A15" t="str">
            <v>RASTRILLEROS</v>
          </cell>
          <cell r="B15" t="str">
            <v>DIA</v>
          </cell>
          <cell r="C15">
            <v>25559.599999999999</v>
          </cell>
        </row>
        <row r="16">
          <cell r="A16" t="str">
            <v>SAND BLASTERO</v>
          </cell>
          <cell r="B16" t="str">
            <v>DIA</v>
          </cell>
          <cell r="C16">
            <v>40663</v>
          </cell>
        </row>
        <row r="17">
          <cell r="A17" t="str">
            <v>SOLDADOR</v>
          </cell>
          <cell r="B17" t="str">
            <v>DIA</v>
          </cell>
          <cell r="C17">
            <v>40663</v>
          </cell>
        </row>
        <row r="18">
          <cell r="A18" t="str">
            <v>SOLDADOR II</v>
          </cell>
          <cell r="B18" t="str">
            <v>DIA</v>
          </cell>
          <cell r="C18">
            <v>46472</v>
          </cell>
        </row>
        <row r="19">
          <cell r="A19" t="str">
            <v>TOPOGRAFO</v>
          </cell>
          <cell r="B19" t="str">
            <v>DIA</v>
          </cell>
          <cell r="C19">
            <v>69708</v>
          </cell>
        </row>
        <row r="20">
          <cell r="A20" t="str">
            <v>TROCHERO</v>
          </cell>
          <cell r="B20" t="str">
            <v>DIA</v>
          </cell>
          <cell r="C20">
            <v>25559.599999999999</v>
          </cell>
        </row>
        <row r="21">
          <cell r="A21" t="str">
            <v>-</v>
          </cell>
          <cell r="B21" t="str">
            <v>-</v>
          </cell>
          <cell r="C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 val="LISTA DE UNITARIOS"/>
    </sheetNames>
    <sheetDataSet>
      <sheetData sheetId="0"/>
      <sheetData sheetId="1">
        <row r="19">
          <cell r="C19">
            <v>100.28</v>
          </cell>
        </row>
      </sheetData>
      <sheetData sheetId="2"/>
      <sheetData sheetId="3"/>
      <sheetData sheetId="4">
        <row r="7">
          <cell r="A7" t="str">
            <v>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items"/>
      <sheetName val="\a  aaInformación GRUPO 4\A MIn"/>
      <sheetName val="Hoja1"/>
      <sheetName val="AMC"/>
      <sheetName val="Basico"/>
      <sheetName val="Iva"/>
      <sheetName val="Total"/>
      <sheetName val="amc_acta"/>
      <sheetName val="amc_bas"/>
      <sheetName val="amc_iva"/>
      <sheetName val="amc_total"/>
      <sheetName val="amc_anticip"/>
      <sheetName val="aCCIDENTES%20DE%201995%20-%2019"/>
      <sheetName val="#¡REF"/>
      <sheetName val="aCCIDENTES DE 1995 - 1996.xls"/>
    </sheetNames>
    <definedNames>
      <definedName name="absc"/>
    </defined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CCIDENTES%20DE%201995%20-%2019"/>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REF"/>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SEM-INT"/>
      <sheetName val="inf sem 28"/>
      <sheetName val="curva CEC"/>
      <sheetName val="curva CTT "/>
      <sheetName val="CURVA S CINGAF"/>
      <sheetName val="TEL"/>
      <sheetName val="ING 732"/>
      <sheetName val="ING 737"/>
      <sheetName val="ING 733"/>
      <sheetName val="datos base"/>
      <sheetName val="HSE CEC"/>
      <sheetName val="Anexo CEC"/>
      <sheetName val="HSE CTT"/>
      <sheetName val="Anexo CTT"/>
      <sheetName val="HSE Ingaf"/>
      <sheetName val="Anexo Ing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sheetName val="Presupuesto"/>
      <sheetName val="1.1 "/>
      <sheetName val="1.2 "/>
      <sheetName val="1.3"/>
      <sheetName val="1.4"/>
      <sheetName val="1.5"/>
      <sheetName val="1.6"/>
      <sheetName val="2.1"/>
      <sheetName val="2.2"/>
      <sheetName val="2.3"/>
      <sheetName val="2.4"/>
      <sheetName val="2.5"/>
      <sheetName val="3.1.1"/>
      <sheetName val="3.1.2"/>
      <sheetName val="3.2.1"/>
      <sheetName val="3.2.2"/>
      <sheetName val="3.2.3"/>
      <sheetName val="3.2.4"/>
      <sheetName val="3.2.5"/>
      <sheetName val="3.2.6"/>
      <sheetName val="3.2.7"/>
      <sheetName val="3.2.8"/>
      <sheetName val="3.2.9"/>
      <sheetName val="3.2.10"/>
      <sheetName val="3.2.11"/>
      <sheetName val="3.3.1"/>
      <sheetName val="3.3.2"/>
      <sheetName val="4.1"/>
      <sheetName val="4.2"/>
      <sheetName val="4.3"/>
      <sheetName val="5.1"/>
      <sheetName val="5.2"/>
      <sheetName val="5.3"/>
      <sheetName val="6.1"/>
      <sheetName val="6.2"/>
      <sheetName val="6.3"/>
      <sheetName val="6.4"/>
      <sheetName val="6.5"/>
      <sheetName val="6.6"/>
      <sheetName val="6.7"/>
      <sheetName val="6.8"/>
      <sheetName val="8.1"/>
      <sheetName val="8.2"/>
      <sheetName val="8.5"/>
      <sheetName val="9.1"/>
      <sheetName val="9.2"/>
      <sheetName val="9.3"/>
      <sheetName val="9.4"/>
      <sheetName val="9.5"/>
      <sheetName val="10.3"/>
      <sheetName val="10.4"/>
      <sheetName val="10.5"/>
      <sheetName val="13.1"/>
      <sheetName val="13.2"/>
      <sheetName val="14.1"/>
      <sheetName val="14.2"/>
      <sheetName val="14.3"/>
      <sheetName val="15.1"/>
      <sheetName val="15.2"/>
      <sheetName val="16.1"/>
      <sheetName val="16.2"/>
      <sheetName val="16.3"/>
      <sheetName val="16.4"/>
      <sheetName val="16.5"/>
      <sheetName val="19.1"/>
      <sheetName val="19.2"/>
      <sheetName val="4.9"/>
      <sheetName val="2.500"/>
      <sheetName val="1.700"/>
      <sheetName val="2.300"/>
      <sheetName val="Sis. Hidraulico"/>
      <sheetName val="Inv. Mamposteria"/>
      <sheetName val="Comparativos"/>
      <sheetName val="Loc y Repla"/>
      <sheetName val="Exc Manual"/>
      <sheetName val="Concreto Limpieza"/>
      <sheetName val="Concreto 3000"/>
      <sheetName val="Acero B-1"/>
      <sheetName val="Acero B-2"/>
      <sheetName val="Acero B-3"/>
      <sheetName val="Acero escalera"/>
      <sheetName val="Acero x Varilla"/>
      <sheetName val="Pisos"/>
      <sheetName val="Est Metal"/>
      <sheetName val="Cubierta"/>
      <sheetName val="Cabina baño"/>
    </sheetNames>
    <sheetDataSet>
      <sheetData sheetId="0">
        <row r="2">
          <cell r="A2">
            <v>0</v>
          </cell>
          <cell r="B2" t="str">
            <v>Materiales</v>
          </cell>
          <cell r="C2">
            <v>0</v>
          </cell>
          <cell r="D2">
            <v>0</v>
          </cell>
        </row>
        <row r="3">
          <cell r="A3" t="str">
            <v>M0</v>
          </cell>
          <cell r="B3">
            <v>0</v>
          </cell>
          <cell r="C3">
            <v>0</v>
          </cell>
          <cell r="D3">
            <v>0</v>
          </cell>
          <cell r="F3" t="str">
            <v>Valor Total</v>
          </cell>
          <cell r="G3" t="str">
            <v>Cant</v>
          </cell>
        </row>
        <row r="4">
          <cell r="A4" t="str">
            <v>m4</v>
          </cell>
          <cell r="B4" t="str">
            <v>Valla Publicitaria</v>
          </cell>
          <cell r="C4" t="str">
            <v>GLB</v>
          </cell>
          <cell r="D4">
            <v>4500000</v>
          </cell>
          <cell r="F4">
            <v>0</v>
          </cell>
        </row>
        <row r="5">
          <cell r="A5" t="str">
            <v>m5</v>
          </cell>
          <cell r="B5" t="str">
            <v>Tela Verde - Para cerramiento</v>
          </cell>
          <cell r="C5" t="str">
            <v>ml</v>
          </cell>
          <cell r="D5">
            <v>2398</v>
          </cell>
          <cell r="F5">
            <v>119900</v>
          </cell>
          <cell r="G5">
            <v>50</v>
          </cell>
        </row>
        <row r="6">
          <cell r="A6" t="str">
            <v>m6</v>
          </cell>
          <cell r="B6" t="str">
            <v>Cerco 5 x 10 x 3.0 m</v>
          </cell>
          <cell r="C6">
            <v>0</v>
          </cell>
          <cell r="D6">
            <v>4000</v>
          </cell>
          <cell r="F6">
            <v>0</v>
          </cell>
        </row>
        <row r="7">
          <cell r="A7" t="str">
            <v>m7</v>
          </cell>
          <cell r="B7" t="str">
            <v>Puntilla 2"</v>
          </cell>
          <cell r="C7">
            <v>0</v>
          </cell>
          <cell r="D7">
            <v>3500</v>
          </cell>
          <cell r="F7">
            <v>0</v>
          </cell>
        </row>
        <row r="8">
          <cell r="A8" t="str">
            <v>m8</v>
          </cell>
          <cell r="B8" t="str">
            <v>Campamento - 48 M2</v>
          </cell>
          <cell r="C8" t="str">
            <v>GLB</v>
          </cell>
          <cell r="D8">
            <v>11000000</v>
          </cell>
          <cell r="F8">
            <v>0</v>
          </cell>
        </row>
        <row r="9">
          <cell r="A9" t="str">
            <v>m9</v>
          </cell>
          <cell r="B9" t="str">
            <v>Red de Agua Provisonal</v>
          </cell>
          <cell r="C9" t="str">
            <v>GLB</v>
          </cell>
          <cell r="D9">
            <v>394000</v>
          </cell>
          <cell r="F9">
            <v>0</v>
          </cell>
        </row>
        <row r="10">
          <cell r="A10" t="str">
            <v>m10</v>
          </cell>
          <cell r="B10" t="str">
            <v>Red electrica provisional con 2 puntos</v>
          </cell>
          <cell r="C10" t="str">
            <v>GLB</v>
          </cell>
          <cell r="D10">
            <v>2220000</v>
          </cell>
          <cell r="F10">
            <v>0</v>
          </cell>
        </row>
        <row r="11">
          <cell r="A11" t="str">
            <v>m11</v>
          </cell>
          <cell r="B11" t="str">
            <v>Polin 5 x 5 x 3.0 m</v>
          </cell>
          <cell r="C11">
            <v>0</v>
          </cell>
          <cell r="D11">
            <v>3000</v>
          </cell>
          <cell r="F11">
            <v>0</v>
          </cell>
        </row>
        <row r="12">
          <cell r="A12" t="str">
            <v>m12</v>
          </cell>
          <cell r="B12" t="str">
            <v>Cordel o madeja</v>
          </cell>
          <cell r="C12">
            <v>0</v>
          </cell>
          <cell r="D12">
            <v>42.5</v>
          </cell>
          <cell r="F12">
            <v>8500</v>
          </cell>
          <cell r="G12">
            <v>200</v>
          </cell>
        </row>
        <row r="13">
          <cell r="A13" t="str">
            <v>m13</v>
          </cell>
          <cell r="B13" t="str">
            <v xml:space="preserve">Armado estructura para acero y bodega cemento </v>
          </cell>
          <cell r="C13">
            <v>0</v>
          </cell>
          <cell r="D13">
            <v>7807500</v>
          </cell>
          <cell r="F13">
            <v>0</v>
          </cell>
        </row>
        <row r="14">
          <cell r="A14" t="str">
            <v>m14</v>
          </cell>
          <cell r="B14" t="str">
            <v>Grava 3/4</v>
          </cell>
          <cell r="C14">
            <v>0</v>
          </cell>
          <cell r="D14">
            <v>57000</v>
          </cell>
          <cell r="F14">
            <v>0</v>
          </cell>
        </row>
        <row r="15">
          <cell r="A15" t="str">
            <v>m15</v>
          </cell>
          <cell r="B15" t="str">
            <v>Arena de Trituracion</v>
          </cell>
          <cell r="C15">
            <v>0</v>
          </cell>
          <cell r="D15">
            <v>42000</v>
          </cell>
          <cell r="F15">
            <v>0</v>
          </cell>
        </row>
        <row r="16">
          <cell r="A16" t="str">
            <v>m16</v>
          </cell>
          <cell r="B16" t="str">
            <v>Cemento - Argos</v>
          </cell>
          <cell r="C16">
            <v>0</v>
          </cell>
          <cell r="D16">
            <v>390</v>
          </cell>
          <cell r="F16">
            <v>19500</v>
          </cell>
          <cell r="G16">
            <v>50</v>
          </cell>
        </row>
        <row r="17">
          <cell r="A17" t="str">
            <v>m17</v>
          </cell>
          <cell r="B17" t="str">
            <v>Agua</v>
          </cell>
          <cell r="C17" t="str">
            <v>Litro</v>
          </cell>
          <cell r="D17">
            <v>5.5</v>
          </cell>
          <cell r="F17">
            <v>5500</v>
          </cell>
          <cell r="G17">
            <v>1000</v>
          </cell>
        </row>
        <row r="18">
          <cell r="A18" t="str">
            <v>m18</v>
          </cell>
          <cell r="B18" t="str">
            <v>Concreto Premezclado - 3000 psi</v>
          </cell>
          <cell r="C18" t="str">
            <v>m3</v>
          </cell>
          <cell r="D18">
            <v>364200</v>
          </cell>
          <cell r="F18">
            <v>0</v>
          </cell>
        </row>
        <row r="19">
          <cell r="A19" t="str">
            <v>m19</v>
          </cell>
          <cell r="B19" t="str">
            <v>Esquineros</v>
          </cell>
          <cell r="C19" t="str">
            <v>Un</v>
          </cell>
          <cell r="D19">
            <v>2500</v>
          </cell>
          <cell r="F19">
            <v>0</v>
          </cell>
        </row>
        <row r="20">
          <cell r="A20" t="str">
            <v>m20</v>
          </cell>
          <cell r="B20" t="str">
            <v>Tabla Burra Cepillada por un Lado</v>
          </cell>
          <cell r="C20" t="str">
            <v>Un</v>
          </cell>
          <cell r="D20">
            <v>11500</v>
          </cell>
        </row>
        <row r="21">
          <cell r="A21" t="str">
            <v>m21</v>
          </cell>
          <cell r="B21" t="str">
            <v>Tabla 0.15 x 0.02 x 3.0m - Cepillada por un lado</v>
          </cell>
          <cell r="C21">
            <v>0</v>
          </cell>
          <cell r="D21">
            <v>9500</v>
          </cell>
        </row>
        <row r="22">
          <cell r="A22" t="str">
            <v>m22</v>
          </cell>
          <cell r="B22" t="str">
            <v>Acero de Refuerzo</v>
          </cell>
          <cell r="C22" t="str">
            <v>Kg</v>
          </cell>
          <cell r="D22">
            <v>2082.5</v>
          </cell>
        </row>
        <row r="23">
          <cell r="A23" t="str">
            <v>m23</v>
          </cell>
          <cell r="B23" t="str">
            <v>Alambre Negro C.16</v>
          </cell>
          <cell r="C23" t="str">
            <v>Kg</v>
          </cell>
          <cell r="D23">
            <v>3800</v>
          </cell>
        </row>
        <row r="24">
          <cell r="A24" t="str">
            <v>m24</v>
          </cell>
          <cell r="B24" t="str">
            <v>Bloque Estructural</v>
          </cell>
          <cell r="C24" t="str">
            <v>Un</v>
          </cell>
          <cell r="D24">
            <v>1200</v>
          </cell>
        </row>
        <row r="25">
          <cell r="A25" t="str">
            <v>m25</v>
          </cell>
          <cell r="B25" t="str">
            <v>Arena para pañete</v>
          </cell>
          <cell r="C25" t="str">
            <v>M3</v>
          </cell>
          <cell r="D25">
            <v>40000</v>
          </cell>
        </row>
        <row r="26">
          <cell r="A26" t="str">
            <v>m26</v>
          </cell>
          <cell r="B26" t="str">
            <v>Marmolina</v>
          </cell>
          <cell r="C26" t="str">
            <v>Kg</v>
          </cell>
          <cell r="D26">
            <v>1200</v>
          </cell>
        </row>
        <row r="27">
          <cell r="A27" t="str">
            <v>m27</v>
          </cell>
          <cell r="B27" t="str">
            <v>SikaFLuid</v>
          </cell>
          <cell r="C27" t="str">
            <v>Kg</v>
          </cell>
          <cell r="D27">
            <v>7440</v>
          </cell>
          <cell r="F27">
            <v>186000</v>
          </cell>
          <cell r="G27">
            <v>25</v>
          </cell>
        </row>
        <row r="28">
          <cell r="A28" t="str">
            <v>m28</v>
          </cell>
          <cell r="B28" t="str">
            <v>Granito N°2</v>
          </cell>
          <cell r="C28" t="str">
            <v>Kg</v>
          </cell>
          <cell r="D28">
            <v>1120</v>
          </cell>
          <cell r="F28">
            <v>14000</v>
          </cell>
          <cell r="G28">
            <v>12.5</v>
          </cell>
        </row>
        <row r="29">
          <cell r="A29" t="str">
            <v>m29</v>
          </cell>
          <cell r="B29" t="str">
            <v>Bloque N°4 Rayado - 20 x 30 x 10</v>
          </cell>
          <cell r="C29" t="str">
            <v>Un</v>
          </cell>
          <cell r="D29">
            <v>800</v>
          </cell>
        </row>
        <row r="30">
          <cell r="A30" t="str">
            <v>m30</v>
          </cell>
          <cell r="B30" t="str">
            <v>Calado en concreto - 20 x 20</v>
          </cell>
          <cell r="C30" t="str">
            <v>Un</v>
          </cell>
          <cell r="D30">
            <v>1900</v>
          </cell>
        </row>
        <row r="31">
          <cell r="A31" t="str">
            <v>m31</v>
          </cell>
          <cell r="B31" t="str">
            <v>PHR C 305 x 80 x 25 x 3.0mm</v>
          </cell>
          <cell r="C31" t="str">
            <v>ml</v>
          </cell>
          <cell r="D31">
            <v>31000</v>
          </cell>
        </row>
        <row r="32">
          <cell r="A32" t="str">
            <v>m32</v>
          </cell>
          <cell r="B32" t="str">
            <v>Angulo 3" x 1/4"</v>
          </cell>
          <cell r="C32" t="str">
            <v>ml</v>
          </cell>
          <cell r="D32">
            <v>19800</v>
          </cell>
        </row>
        <row r="33">
          <cell r="A33" t="str">
            <v>m33</v>
          </cell>
          <cell r="B33" t="str">
            <v>Soldadura 6010 x 3/32</v>
          </cell>
          <cell r="C33" t="str">
            <v>Kg</v>
          </cell>
          <cell r="D33">
            <v>8500</v>
          </cell>
        </row>
        <row r="34">
          <cell r="A34" t="str">
            <v>m34</v>
          </cell>
          <cell r="B34" t="str">
            <v>Chazo expansivo 4"x 3/8"</v>
          </cell>
          <cell r="C34" t="str">
            <v>Un</v>
          </cell>
          <cell r="D34">
            <v>1200</v>
          </cell>
          <cell r="F34">
            <v>23900</v>
          </cell>
          <cell r="G34">
            <v>10</v>
          </cell>
        </row>
        <row r="35">
          <cell r="A35" t="str">
            <v>m35</v>
          </cell>
          <cell r="B35" t="str">
            <v>Anticorrosivo</v>
          </cell>
          <cell r="C35" t="str">
            <v>Gl</v>
          </cell>
          <cell r="D35">
            <v>25000</v>
          </cell>
        </row>
        <row r="36">
          <cell r="A36" t="str">
            <v>m36</v>
          </cell>
          <cell r="B36" t="str">
            <v>Esmalte Negro</v>
          </cell>
          <cell r="C36" t="str">
            <v>GL</v>
          </cell>
          <cell r="D36">
            <v>38000</v>
          </cell>
        </row>
        <row r="37">
          <cell r="A37" t="str">
            <v>m37</v>
          </cell>
          <cell r="B37" t="str">
            <v>PHR C 305 x 80 x 25 x 1.5mm</v>
          </cell>
          <cell r="C37" t="str">
            <v>ml</v>
          </cell>
          <cell r="D37">
            <v>25000</v>
          </cell>
        </row>
        <row r="38">
          <cell r="A38" t="str">
            <v>m38</v>
          </cell>
          <cell r="B38" t="str">
            <v>Varilla Lisa 1/2" - Con 5cm de rosca en ambas puntas</v>
          </cell>
          <cell r="C38" t="str">
            <v>Ml</v>
          </cell>
          <cell r="D38">
            <v>4500</v>
          </cell>
        </row>
        <row r="39">
          <cell r="A39" t="str">
            <v>m39</v>
          </cell>
          <cell r="B39" t="str">
            <v>Arandela 1/2" x 25mm x 2mm</v>
          </cell>
          <cell r="C39" t="str">
            <v>Un</v>
          </cell>
          <cell r="D39">
            <v>300</v>
          </cell>
        </row>
        <row r="40">
          <cell r="A40" t="str">
            <v>m40</v>
          </cell>
          <cell r="B40" t="str">
            <v>Tuerca G.5 - Rosca 1/2"</v>
          </cell>
          <cell r="C40" t="str">
            <v>Un</v>
          </cell>
          <cell r="D40">
            <v>800</v>
          </cell>
        </row>
        <row r="41">
          <cell r="A41" t="str">
            <v>m41</v>
          </cell>
          <cell r="B41" t="str">
            <v>Cubierta Tipo Sandwich x 50 mm</v>
          </cell>
          <cell r="C41" t="str">
            <v>m2</v>
          </cell>
          <cell r="D41">
            <v>125000</v>
          </cell>
        </row>
        <row r="42">
          <cell r="A42" t="str">
            <v>m42</v>
          </cell>
          <cell r="B42" t="str">
            <v>Acabados y Tornilleria para cubierta</v>
          </cell>
          <cell r="C42" t="str">
            <v>m2</v>
          </cell>
          <cell r="D42">
            <v>7500</v>
          </cell>
        </row>
        <row r="43">
          <cell r="A43" t="str">
            <v>m43</v>
          </cell>
          <cell r="B43" t="str">
            <v>Canal Tipo Amazona</v>
          </cell>
          <cell r="C43" t="str">
            <v>ml</v>
          </cell>
          <cell r="D43">
            <v>24100</v>
          </cell>
          <cell r="F43">
            <v>72300</v>
          </cell>
          <cell r="G43">
            <v>3</v>
          </cell>
        </row>
        <row r="44">
          <cell r="A44" t="str">
            <v>m44</v>
          </cell>
          <cell r="B44" t="str">
            <v>Union para canal Tipo Amazona</v>
          </cell>
          <cell r="C44" t="str">
            <v>Un</v>
          </cell>
          <cell r="D44">
            <v>14300</v>
          </cell>
        </row>
        <row r="45">
          <cell r="A45" t="str">
            <v>m45</v>
          </cell>
          <cell r="B45" t="str">
            <v>Soporte para Canal Tipo Amazona</v>
          </cell>
          <cell r="C45" t="str">
            <v>Un</v>
          </cell>
          <cell r="D45">
            <v>1900</v>
          </cell>
        </row>
        <row r="46">
          <cell r="A46" t="str">
            <v>m46</v>
          </cell>
          <cell r="B46" t="str">
            <v>Union Bajante Canal Tipo Amazona</v>
          </cell>
          <cell r="C46" t="str">
            <v>Un</v>
          </cell>
          <cell r="D46">
            <v>19300</v>
          </cell>
        </row>
        <row r="47">
          <cell r="A47" t="str">
            <v>m47</v>
          </cell>
          <cell r="B47" t="str">
            <v>Bajante para canal Ripo Amazona</v>
          </cell>
          <cell r="C47" t="str">
            <v>Ml</v>
          </cell>
          <cell r="D47">
            <v>19500</v>
          </cell>
          <cell r="F47">
            <v>58500</v>
          </cell>
          <cell r="G47">
            <v>3</v>
          </cell>
        </row>
        <row r="48">
          <cell r="A48" t="str">
            <v>m48</v>
          </cell>
          <cell r="B48" t="str">
            <v>Soporte Bajante Pavco</v>
          </cell>
          <cell r="C48" t="str">
            <v>Un</v>
          </cell>
          <cell r="D48">
            <v>2000</v>
          </cell>
        </row>
        <row r="49">
          <cell r="A49" t="str">
            <v>m49</v>
          </cell>
          <cell r="B49" t="str">
            <v>Enchape para Piso</v>
          </cell>
          <cell r="C49" t="str">
            <v>M2</v>
          </cell>
          <cell r="D49">
            <v>25000</v>
          </cell>
        </row>
        <row r="50">
          <cell r="A50" t="str">
            <v>m50</v>
          </cell>
          <cell r="B50" t="str">
            <v>Pega Piso - Sika</v>
          </cell>
          <cell r="C50" t="str">
            <v>Kg</v>
          </cell>
          <cell r="D50">
            <v>600</v>
          </cell>
          <cell r="F50">
            <v>30000</v>
          </cell>
          <cell r="G50">
            <v>50</v>
          </cell>
        </row>
        <row r="51">
          <cell r="A51" t="str">
            <v>m51</v>
          </cell>
          <cell r="B51" t="str">
            <v>Boquilla</v>
          </cell>
          <cell r="C51" t="str">
            <v>Kg</v>
          </cell>
          <cell r="D51">
            <v>2500</v>
          </cell>
          <cell r="F51">
            <v>12500</v>
          </cell>
          <cell r="G51">
            <v>5</v>
          </cell>
        </row>
        <row r="52">
          <cell r="A52" t="str">
            <v>m52</v>
          </cell>
          <cell r="B52" t="str">
            <v>Piso Granito Pulido - 30 x 30</v>
          </cell>
          <cell r="C52" t="str">
            <v>M2</v>
          </cell>
          <cell r="D52">
            <v>35000</v>
          </cell>
        </row>
        <row r="53">
          <cell r="A53" t="str">
            <v>m53</v>
          </cell>
          <cell r="B53" t="str">
            <v>Enchape de Muros</v>
          </cell>
          <cell r="C53" t="str">
            <v>M2</v>
          </cell>
          <cell r="D53">
            <v>26000</v>
          </cell>
        </row>
        <row r="54">
          <cell r="A54" t="str">
            <v>m54</v>
          </cell>
          <cell r="B54" t="str">
            <v>Cemento Blanco - Argos</v>
          </cell>
          <cell r="C54" t="str">
            <v>Kg</v>
          </cell>
          <cell r="D54">
            <v>900</v>
          </cell>
          <cell r="F54">
            <v>45000</v>
          </cell>
          <cell r="G54">
            <v>50</v>
          </cell>
        </row>
        <row r="55">
          <cell r="A55" t="str">
            <v>m55</v>
          </cell>
          <cell r="B55" t="str">
            <v>Piedra Para Pulir - Gruesa</v>
          </cell>
          <cell r="C55" t="str">
            <v>Un</v>
          </cell>
          <cell r="D55">
            <v>60000</v>
          </cell>
        </row>
        <row r="56">
          <cell r="A56" t="str">
            <v>m56</v>
          </cell>
          <cell r="B56" t="str">
            <v>Piedra Para Pulir . Fina</v>
          </cell>
          <cell r="C56" t="str">
            <v>Un</v>
          </cell>
          <cell r="D56">
            <v>60000</v>
          </cell>
        </row>
        <row r="57">
          <cell r="A57" t="str">
            <v>m57</v>
          </cell>
          <cell r="B57" t="str">
            <v>Tabla 0,10 x 0,02 x 3.0 - Cepilla y canteada por un lado</v>
          </cell>
          <cell r="C57" t="str">
            <v>Un</v>
          </cell>
          <cell r="D57">
            <v>8500</v>
          </cell>
        </row>
        <row r="58">
          <cell r="A58" t="str">
            <v>m58</v>
          </cell>
          <cell r="B58" t="str">
            <v>SikaMastik</v>
          </cell>
          <cell r="C58" t="str">
            <v>Kg</v>
          </cell>
          <cell r="D58">
            <v>1741</v>
          </cell>
          <cell r="F58">
            <v>47000</v>
          </cell>
          <cell r="G58">
            <v>27</v>
          </cell>
        </row>
        <row r="59">
          <cell r="A59" t="str">
            <v>m59</v>
          </cell>
          <cell r="B59" t="str">
            <v>Pintuco Vinilo T1</v>
          </cell>
          <cell r="C59" t="str">
            <v>Gl</v>
          </cell>
          <cell r="D59">
            <v>34400</v>
          </cell>
          <cell r="F59">
            <v>200000</v>
          </cell>
          <cell r="G59">
            <v>5</v>
          </cell>
        </row>
        <row r="60">
          <cell r="A60" t="str">
            <v>m60</v>
          </cell>
          <cell r="B60" t="str">
            <v>Koraza</v>
          </cell>
          <cell r="C60" t="str">
            <v>Gl</v>
          </cell>
          <cell r="D60">
            <v>54200</v>
          </cell>
          <cell r="F60">
            <v>370000</v>
          </cell>
          <cell r="G60">
            <v>5</v>
          </cell>
        </row>
        <row r="61">
          <cell r="A61" t="str">
            <v>m61</v>
          </cell>
          <cell r="B61" t="str">
            <v>Sub-Base</v>
          </cell>
          <cell r="C61" t="str">
            <v>M3</v>
          </cell>
          <cell r="D61">
            <v>55000</v>
          </cell>
        </row>
        <row r="62">
          <cell r="A62" t="str">
            <v>m62</v>
          </cell>
          <cell r="B62" t="str">
            <v>Sardinel - 0.40 x 0.20 x 0.8</v>
          </cell>
          <cell r="C62" t="str">
            <v>Un</v>
          </cell>
          <cell r="D62">
            <v>40000</v>
          </cell>
        </row>
        <row r="63">
          <cell r="A63" t="str">
            <v>m63</v>
          </cell>
          <cell r="B63" t="str">
            <v>Caseton</v>
          </cell>
          <cell r="C63" t="str">
            <v>m3</v>
          </cell>
          <cell r="D63">
            <v>2000</v>
          </cell>
        </row>
        <row r="64">
          <cell r="A64" t="str">
            <v>m64</v>
          </cell>
          <cell r="B64" t="str">
            <v>Tubo PVC Presion 1/2"</v>
          </cell>
          <cell r="C64" t="str">
            <v>Ml</v>
          </cell>
          <cell r="D64">
            <v>1816.6666666666667</v>
          </cell>
        </row>
        <row r="65">
          <cell r="A65" t="str">
            <v>m65</v>
          </cell>
          <cell r="B65" t="str">
            <v>Accesorio PVC Presion 1/2"</v>
          </cell>
          <cell r="C65" t="str">
            <v>Un</v>
          </cell>
          <cell r="D65">
            <v>500</v>
          </cell>
        </row>
        <row r="66">
          <cell r="A66" t="str">
            <v>m66</v>
          </cell>
          <cell r="B66" t="str">
            <v>Tubo PVC Presion 3/4"</v>
          </cell>
          <cell r="C66" t="str">
            <v>Ml</v>
          </cell>
          <cell r="D66">
            <v>1983.3333333333333</v>
          </cell>
        </row>
        <row r="67">
          <cell r="A67" t="str">
            <v>m67</v>
          </cell>
          <cell r="B67" t="str">
            <v>Accesorio PVC Presion 3/4"</v>
          </cell>
          <cell r="C67" t="str">
            <v>Un</v>
          </cell>
          <cell r="D67">
            <v>1000</v>
          </cell>
        </row>
        <row r="68">
          <cell r="A68" t="str">
            <v>m68</v>
          </cell>
          <cell r="B68" t="str">
            <v>Tubo PVC Presion 1"</v>
          </cell>
          <cell r="C68" t="str">
            <v>Ml</v>
          </cell>
          <cell r="D68">
            <v>2650</v>
          </cell>
        </row>
        <row r="69">
          <cell r="A69" t="str">
            <v>m69</v>
          </cell>
          <cell r="B69" t="str">
            <v>Accesorio PVC Presion 1"</v>
          </cell>
          <cell r="C69" t="str">
            <v>Un</v>
          </cell>
          <cell r="D69">
            <v>2000</v>
          </cell>
        </row>
        <row r="70">
          <cell r="A70" t="str">
            <v>m70</v>
          </cell>
          <cell r="B70" t="str">
            <v>Tubo PVC Presion 2" - 200 psi</v>
          </cell>
          <cell r="C70" t="str">
            <v>Ml</v>
          </cell>
          <cell r="D70">
            <v>21817</v>
          </cell>
        </row>
        <row r="71">
          <cell r="A71" t="str">
            <v>m71</v>
          </cell>
          <cell r="B71" t="str">
            <v>Accesorio PVC Presion 2"</v>
          </cell>
          <cell r="C71" t="str">
            <v>Un</v>
          </cell>
          <cell r="D71">
            <v>19000</v>
          </cell>
        </row>
        <row r="72">
          <cell r="A72" t="str">
            <v>m72</v>
          </cell>
          <cell r="B72" t="str">
            <v>Pegante PVC</v>
          </cell>
          <cell r="C72">
            <v>0.25</v>
          </cell>
          <cell r="D72">
            <v>50900</v>
          </cell>
        </row>
        <row r="73">
          <cell r="A73" t="str">
            <v>m73</v>
          </cell>
          <cell r="B73" t="str">
            <v>Limpiador PVC</v>
          </cell>
          <cell r="C73">
            <v>0.25</v>
          </cell>
          <cell r="D73">
            <v>24900</v>
          </cell>
        </row>
        <row r="74">
          <cell r="A74" t="str">
            <v>m74</v>
          </cell>
          <cell r="B74" t="str">
            <v xml:space="preserve">Valvula antivandalica 1-1/2" - </v>
          </cell>
          <cell r="C74" t="str">
            <v>un</v>
          </cell>
          <cell r="D74">
            <v>266000</v>
          </cell>
        </row>
        <row r="75">
          <cell r="A75" t="str">
            <v>m75</v>
          </cell>
          <cell r="B75" t="str">
            <v>Incluye tuberia 1-1/2" y Codo Metalico para conexión a Sanitario</v>
          </cell>
          <cell r="C75" t="str">
            <v>un</v>
          </cell>
          <cell r="D75">
            <v>190000</v>
          </cell>
        </row>
        <row r="76">
          <cell r="A76" t="str">
            <v>m76</v>
          </cell>
          <cell r="B76" t="str">
            <v>Cinta Teflon</v>
          </cell>
          <cell r="C76" t="str">
            <v>Rollo</v>
          </cell>
          <cell r="D76">
            <v>1000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refreshError="1"/>
      <sheetData sheetId="1" refreshError="1"/>
      <sheetData sheetId="2" refreshError="1"/>
      <sheetData sheetId="3" refreshError="1"/>
      <sheetData sheetId="4" refreshError="1"/>
      <sheetData sheetId="5" refreshError="1">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DE MATERIALES"/>
      <sheetName val="cronograma"/>
      <sheetName val="PRESUPUESTO la esperanza"/>
      <sheetName val="ANALISIS PRELIMINARES DEMOLICIO"/>
      <sheetName val="ANALISIS MOVIMIENTO -CIMIENTO"/>
      <sheetName val="MAMPOSTERIA ESTRUCTURA"/>
      <sheetName val="CARPIN- METALICA - MADERA ALUMI"/>
      <sheetName val="ELECTRICAS-HIDROSANIT"/>
      <sheetName val="ENCHAPES-PISOS"/>
      <sheetName val="PAÑETES-CUBIERTA"/>
      <sheetName val="APARATOS. EMPRAD-PINTURA"/>
      <sheetName val="EXTRIORES Y OTROS"/>
      <sheetName val="ANALISIS BASICOS"/>
      <sheetName val="MANO DE OBRA Y CUADRILLAS"/>
      <sheetName val="ROTULOS"/>
      <sheetName val="Hoja1"/>
      <sheetName val="PRESUPUESTO c-50"/>
      <sheetName val="ANALISIS sanitaria 150 dem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9">
          <cell r="C39" t="str">
            <v>ML</v>
          </cell>
        </row>
        <row r="40">
          <cell r="C40" t="str">
            <v>ML</v>
          </cell>
        </row>
        <row r="177">
          <cell r="C177" t="str">
            <v>ML</v>
          </cell>
        </row>
        <row r="178">
          <cell r="C178" t="str">
            <v>ML</v>
          </cell>
        </row>
        <row r="180">
          <cell r="C180" t="str">
            <v>ML</v>
          </cell>
        </row>
        <row r="182">
          <cell r="C182" t="str">
            <v>ML</v>
          </cell>
        </row>
        <row r="185">
          <cell r="C185" t="str">
            <v>ML</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les (Con acero)"/>
      <sheetName val="CANT"/>
      <sheetName val="Datos"/>
      <sheetName val="APU"/>
      <sheetName val="APU-ELE"/>
      <sheetName val="ABPU"/>
      <sheetName val="FORMATO AIU"/>
    </sheetNames>
    <sheetDataSet>
      <sheetData sheetId="0"/>
      <sheetData sheetId="1"/>
      <sheetData sheetId="2">
        <row r="3">
          <cell r="C3" t="str">
            <v>Mano de obra</v>
          </cell>
        </row>
      </sheetData>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INP"/>
      <sheetName val="P.E. HOSPITAL"/>
      <sheetName val="ACTA MODIFIC. No.2"/>
      <sheetName val="ACTA PARCIAL No.2"/>
      <sheetName val="ACTA MODIFIC. No.3"/>
      <sheetName val="ACTA FIJACION INP  No.3"/>
      <sheetName val="ACTA PARCIAL No.3 inf"/>
      <sheetName val="ACTA PARCIAL No.3"/>
      <sheetName val="ACTA RECIBO No.3 "/>
      <sheetName val="ACTA MODIFIC. No.4"/>
      <sheetName val="ACTA PARCIAL No.4"/>
      <sheetName val="2.02"/>
      <sheetName val="3.01"/>
      <sheetName val="3.02"/>
      <sheetName val="3.08"/>
      <sheetName val="3.09"/>
      <sheetName val="3.11"/>
      <sheetName val="3.12"/>
      <sheetName val="4.01"/>
      <sheetName val="5.01"/>
      <sheetName val="6.02"/>
      <sheetName val="6.03"/>
      <sheetName val="10.02"/>
      <sheetName val="10.04"/>
      <sheetName val="10.05"/>
      <sheetName val="12.01"/>
      <sheetName val="12.02"/>
      <sheetName val="12.03"/>
      <sheetName val="12.04"/>
      <sheetName val="12.05"/>
      <sheetName val="12.06"/>
      <sheetName val="12.07"/>
      <sheetName val="12.08"/>
      <sheetName val="12.09"/>
      <sheetName val="12.10"/>
      <sheetName val="12.11"/>
      <sheetName val="12.12"/>
      <sheetName val="12.13"/>
      <sheetName val="12.14"/>
      <sheetName val="INP 02"/>
      <sheetName val="INP 03"/>
      <sheetName val="INP 04"/>
      <sheetName val="INP 05"/>
      <sheetName val="INP 06"/>
      <sheetName val="INP 07"/>
      <sheetName val="INP 08"/>
      <sheetName val="INP 09"/>
      <sheetName val="INP 10"/>
      <sheetName val="INP 11"/>
      <sheetName val="INP 12"/>
      <sheetName val="INP 13"/>
      <sheetName val="INP 14"/>
      <sheetName val="INP 15"/>
      <sheetName val="INP 16"/>
      <sheetName val="INP 17"/>
      <sheetName val="INP 18"/>
    </sheetNames>
    <sheetDataSet>
      <sheetData sheetId="0"/>
      <sheetData sheetId="1">
        <row r="3">
          <cell r="A3" t="str">
            <v>I.</v>
          </cell>
          <cell r="B3" t="str">
            <v>PRELIMINARES</v>
          </cell>
        </row>
        <row r="4">
          <cell r="A4">
            <v>1.01</v>
          </cell>
          <cell r="B4" t="str">
            <v>Campamento</v>
          </cell>
          <cell r="C4" t="str">
            <v>M2</v>
          </cell>
          <cell r="D4">
            <v>90</v>
          </cell>
          <cell r="E4">
            <v>166508</v>
          </cell>
          <cell r="F4">
            <v>14985720</v>
          </cell>
        </row>
        <row r="5">
          <cell r="A5">
            <v>1.02</v>
          </cell>
          <cell r="B5" t="str">
            <v>Valla informativa de 6 m 2</v>
          </cell>
          <cell r="C5" t="str">
            <v>UN</v>
          </cell>
          <cell r="D5">
            <v>1</v>
          </cell>
          <cell r="E5">
            <v>299800</v>
          </cell>
          <cell r="F5">
            <v>299800</v>
          </cell>
        </row>
        <row r="6">
          <cell r="A6">
            <v>1.03</v>
          </cell>
          <cell r="B6" t="str">
            <v>Localización y replanteo con  equipo</v>
          </cell>
          <cell r="C6" t="str">
            <v>M2</v>
          </cell>
          <cell r="D6">
            <v>3000</v>
          </cell>
          <cell r="E6">
            <v>2404</v>
          </cell>
          <cell r="F6">
            <v>7212000</v>
          </cell>
        </row>
        <row r="7">
          <cell r="A7">
            <v>1.04</v>
          </cell>
          <cell r="B7" t="str">
            <v>Cerramiento perimetral en yute  y guadua</v>
          </cell>
          <cell r="C7" t="str">
            <v>ML</v>
          </cell>
          <cell r="D7">
            <v>300</v>
          </cell>
          <cell r="E7">
            <v>12988</v>
          </cell>
          <cell r="F7">
            <v>3896400</v>
          </cell>
        </row>
        <row r="8">
          <cell r="B8" t="str">
            <v>SUBTOTAL</v>
          </cell>
          <cell r="F8">
            <v>26393920</v>
          </cell>
        </row>
        <row r="9">
          <cell r="A9" t="str">
            <v>II.</v>
          </cell>
          <cell r="B9" t="str">
            <v>MOVIMIENTO DE TIERRA Y RELLENOS</v>
          </cell>
        </row>
        <row r="10">
          <cell r="A10">
            <v>2.0099999999999998</v>
          </cell>
          <cell r="B10" t="str">
            <v>Descapote a maquina mas  retiro</v>
          </cell>
          <cell r="C10" t="str">
            <v>M2</v>
          </cell>
          <cell r="D10">
            <v>4500</v>
          </cell>
          <cell r="E10">
            <v>1903</v>
          </cell>
          <cell r="F10">
            <v>8563500</v>
          </cell>
        </row>
        <row r="11">
          <cell r="A11">
            <v>2.02</v>
          </cell>
          <cell r="B11" t="str">
            <v>Excavaciones en material común</v>
          </cell>
          <cell r="C11" t="str">
            <v>M3</v>
          </cell>
          <cell r="D11">
            <v>1850</v>
          </cell>
          <cell r="E11">
            <v>19664</v>
          </cell>
          <cell r="F11">
            <v>36378400</v>
          </cell>
        </row>
        <row r="12">
          <cell r="A12">
            <v>2.0299999999999998</v>
          </cell>
          <cell r="B12" t="str">
            <v>Nivelación de terreno para andenes y pavimento incl.  corte manual</v>
          </cell>
          <cell r="C12" t="str">
            <v>M3</v>
          </cell>
          <cell r="D12">
            <v>800</v>
          </cell>
          <cell r="E12">
            <v>22909</v>
          </cell>
          <cell r="F12">
            <v>18327200</v>
          </cell>
        </row>
        <row r="13">
          <cell r="A13">
            <v>2.04</v>
          </cell>
          <cell r="B13" t="str">
            <v>Relleno Seleccionado, incluye suministro y compactación.</v>
          </cell>
          <cell r="C13" t="str">
            <v>M3</v>
          </cell>
          <cell r="D13">
            <v>900</v>
          </cell>
          <cell r="E13">
            <v>107893</v>
          </cell>
          <cell r="F13">
            <v>97103700</v>
          </cell>
        </row>
        <row r="14">
          <cell r="B14" t="str">
            <v>SUBTOTAL</v>
          </cell>
          <cell r="F14">
            <v>160372800</v>
          </cell>
        </row>
        <row r="15">
          <cell r="A15" t="str">
            <v>III.</v>
          </cell>
          <cell r="B15" t="str">
            <v>CONCRETOS</v>
          </cell>
        </row>
        <row r="16">
          <cell r="A16">
            <v>3.01</v>
          </cell>
          <cell r="B16" t="str">
            <v>Solado limpieza e=0.05m cto 150  Mpa</v>
          </cell>
          <cell r="C16" t="str">
            <v>M3</v>
          </cell>
          <cell r="D16">
            <v>53</v>
          </cell>
          <cell r="E16">
            <v>425625</v>
          </cell>
          <cell r="F16">
            <v>22558125</v>
          </cell>
        </row>
        <row r="17">
          <cell r="A17">
            <v>3.02</v>
          </cell>
          <cell r="B17" t="str">
            <v>Viga de cimentación cto 21 Mpa  20x20m .</v>
          </cell>
          <cell r="C17" t="str">
            <v>M3</v>
          </cell>
          <cell r="D17">
            <v>17</v>
          </cell>
          <cell r="E17">
            <v>603036</v>
          </cell>
          <cell r="F17">
            <v>10251612</v>
          </cell>
        </row>
        <row r="18">
          <cell r="A18">
            <v>3.03</v>
          </cell>
          <cell r="B18" t="str">
            <v>Viga cimentación cto 21 Mpa  0.20m x0.40m . Incl.formaleteria</v>
          </cell>
          <cell r="C18" t="str">
            <v>M3</v>
          </cell>
          <cell r="D18">
            <v>42</v>
          </cell>
          <cell r="E18">
            <v>602403</v>
          </cell>
          <cell r="F18">
            <v>25300926</v>
          </cell>
        </row>
        <row r="19">
          <cell r="A19">
            <v>3.04</v>
          </cell>
          <cell r="B19" t="str">
            <v>Viga cimentación cto 21 Mpa  30x30. Incl  formal. Z1</v>
          </cell>
          <cell r="C19" t="str">
            <v>M3</v>
          </cell>
          <cell r="D19">
            <v>3.5</v>
          </cell>
          <cell r="E19">
            <v>603036</v>
          </cell>
          <cell r="F19">
            <v>2110626</v>
          </cell>
        </row>
        <row r="20">
          <cell r="A20">
            <v>3.05</v>
          </cell>
          <cell r="B20" t="str">
            <v>Viga de cimentación cto 21 Mpa  T bas e 0.80x0.20 dado
0.40m x0.20m incl.  Formaleteria - Z4</v>
          </cell>
          <cell r="C20" t="str">
            <v>M3</v>
          </cell>
          <cell r="D20">
            <v>34</v>
          </cell>
          <cell r="E20">
            <v>612303</v>
          </cell>
          <cell r="F20">
            <v>20818302</v>
          </cell>
        </row>
        <row r="21">
          <cell r="A21">
            <v>3.06</v>
          </cell>
          <cell r="B21" t="str">
            <v>Viga cimentación Cto  21 Mpa  T bas e 0.80*0.20 dado
0.40*0.40 incl.  Formaleteria - Z2</v>
          </cell>
          <cell r="C21" t="str">
            <v>M3</v>
          </cell>
          <cell r="D21">
            <v>165</v>
          </cell>
          <cell r="E21">
            <v>614260</v>
          </cell>
          <cell r="F21">
            <v>101352900</v>
          </cell>
        </row>
        <row r="22">
          <cell r="A22">
            <v>3.07</v>
          </cell>
          <cell r="B22" t="str">
            <v>Viga T cimiento cto 21 Mpa  bas e 90x20 dado 40x20 dado
20x60, incl  formaleteria</v>
          </cell>
          <cell r="C22" t="str">
            <v>M3</v>
          </cell>
          <cell r="D22">
            <v>65</v>
          </cell>
          <cell r="E22">
            <v>621992</v>
          </cell>
          <cell r="F22">
            <v>40429480</v>
          </cell>
        </row>
        <row r="23">
          <cell r="A23">
            <v>3.08</v>
          </cell>
          <cell r="B23" t="str">
            <v>Columnas  cto 21 Mpa  . Incl.  Formaleteria</v>
          </cell>
          <cell r="C23" t="str">
            <v>M3</v>
          </cell>
          <cell r="D23">
            <v>130</v>
          </cell>
          <cell r="E23">
            <v>854470</v>
          </cell>
          <cell r="F23">
            <v>111081100</v>
          </cell>
        </row>
        <row r="24">
          <cell r="A24">
            <v>3.09</v>
          </cell>
          <cell r="B24" t="str">
            <v>Viga aérea cto 21 Mpa, Incl.  Formaleteria</v>
          </cell>
          <cell r="C24" t="str">
            <v>M3</v>
          </cell>
          <cell r="D24">
            <v>122</v>
          </cell>
          <cell r="E24">
            <v>922135</v>
          </cell>
          <cell r="F24">
            <v>112500470</v>
          </cell>
        </row>
        <row r="25">
          <cell r="A25">
            <v>3.1</v>
          </cell>
          <cell r="B25" t="str">
            <v>Viga cinta cto 21 Mpa. 15cm x12cm</v>
          </cell>
          <cell r="C25" t="str">
            <v>ML</v>
          </cell>
          <cell r="D25">
            <v>1900</v>
          </cell>
          <cell r="E25">
            <v>34216</v>
          </cell>
          <cell r="F25">
            <v>65010400</v>
          </cell>
        </row>
        <row r="26">
          <cell r="A26">
            <v>3.11</v>
          </cell>
          <cell r="B26" t="str">
            <v>Suministro e instalacion de concreto de 3000 psi, impermeabilizado para paredes y fondo de tanque subterraneo</v>
          </cell>
          <cell r="C26" t="str">
            <v>M3</v>
          </cell>
          <cell r="D26">
            <v>28</v>
          </cell>
          <cell r="E26">
            <v>935822</v>
          </cell>
          <cell r="F26">
            <v>26203016</v>
          </cell>
        </row>
        <row r="27">
          <cell r="A27">
            <v>3.12</v>
          </cell>
          <cell r="B27" t="str">
            <v>Sum i. E Ins t. losa aerea cto 21  Mpa  e=0.20 m . incl. Formaleteria (Tapa tanque almacenamiento)</v>
          </cell>
          <cell r="C27" t="str">
            <v>M2</v>
          </cell>
          <cell r="D27">
            <v>118</v>
          </cell>
          <cell r="E27">
            <v>143356</v>
          </cell>
          <cell r="F27">
            <v>16916008</v>
          </cell>
        </row>
        <row r="28">
          <cell r="A28">
            <v>3.13</v>
          </cell>
          <cell r="B28" t="str">
            <v>Meson en concreto de 3000 ps i,  e=0,07 x 60 cm s de ancho.</v>
          </cell>
          <cell r="C28" t="str">
            <v>ML</v>
          </cell>
          <cell r="D28">
            <v>150</v>
          </cell>
          <cell r="E28">
            <v>70831</v>
          </cell>
          <cell r="F28">
            <v>10624650</v>
          </cell>
        </row>
        <row r="29">
          <cell r="A29">
            <v>3.14</v>
          </cell>
          <cell r="B29" t="str">
            <v>Concreto clase D (3000 ps i) para andenes , e=0,07ms</v>
          </cell>
          <cell r="C29" t="str">
            <v>M2</v>
          </cell>
          <cell r="D29">
            <v>540</v>
          </cell>
          <cell r="E29">
            <v>35235</v>
          </cell>
          <cell r="F29">
            <v>19026900</v>
          </cell>
        </row>
        <row r="30">
          <cell r="A30">
            <v>3.15</v>
          </cell>
          <cell r="B30" t="str">
            <v>Suministro e instalacion de Bordillos de .15x.60, concreto
3.000 ps i-incl. 0.875 kg de refuerzo en acero-incl. excavacion de .15x.15</v>
          </cell>
          <cell r="C30" t="str">
            <v>ML</v>
          </cell>
          <cell r="D30">
            <v>552</v>
          </cell>
          <cell r="E30">
            <v>53526</v>
          </cell>
          <cell r="F30">
            <v>29546352</v>
          </cell>
        </row>
        <row r="31">
          <cell r="B31" t="str">
            <v>SUBTOTAL</v>
          </cell>
          <cell r="F31">
            <v>613730867</v>
          </cell>
        </row>
        <row r="32">
          <cell r="A32" t="str">
            <v>IV.</v>
          </cell>
          <cell r="B32" t="str">
            <v>ACERO DE REFUERZO</v>
          </cell>
        </row>
        <row r="33">
          <cell r="A33">
            <v>4.01</v>
          </cell>
          <cell r="B33" t="str">
            <v>Acero 420  Mpa  corrugado</v>
          </cell>
          <cell r="C33" t="str">
            <v>KG</v>
          </cell>
          <cell r="D33">
            <v>66730</v>
          </cell>
          <cell r="E33">
            <v>5252</v>
          </cell>
          <cell r="F33">
            <v>350465960</v>
          </cell>
        </row>
        <row r="34">
          <cell r="B34" t="str">
            <v>SUBTOTAL</v>
          </cell>
          <cell r="F34">
            <v>350465960</v>
          </cell>
        </row>
        <row r="35">
          <cell r="A35" t="str">
            <v>V.</v>
          </cell>
          <cell r="B35" t="str">
            <v>PISOS Y  ENCHAPES</v>
          </cell>
        </row>
        <row r="36">
          <cell r="A36">
            <v>5.01</v>
          </cell>
          <cell r="B36" t="str">
            <v>Sum/inst. pis o primario  e=0.07m . 21 m pa</v>
          </cell>
          <cell r="C36" t="str">
            <v>M2</v>
          </cell>
          <cell r="D36">
            <v>3000</v>
          </cell>
          <cell r="E36">
            <v>35486</v>
          </cell>
          <cell r="F36">
            <v>106458000</v>
          </cell>
        </row>
        <row r="37">
          <cell r="A37">
            <v>5.0199999999999996</v>
          </cell>
          <cell r="B37" t="str">
            <v>Suministro e inst. de piso en Baldos a de granito tipo  Alfa, color Blanco Huila de 33x33, Pulido y brillado</v>
          </cell>
          <cell r="C37" t="str">
            <v>M2</v>
          </cell>
          <cell r="D37">
            <v>2290</v>
          </cell>
          <cell r="E37">
            <v>103215</v>
          </cell>
          <cell r="F37">
            <v>236362350</v>
          </cell>
        </row>
        <row r="38">
          <cell r="A38">
            <v>5.03</v>
          </cell>
          <cell r="B38" t="str">
            <v>Piso pared egeo en ceramica 25x25 o formato  mayor  de primera  calidad, tipo  corona o s imilar</v>
          </cell>
          <cell r="C38" t="str">
            <v>M2</v>
          </cell>
          <cell r="D38">
            <v>300</v>
          </cell>
          <cell r="E38">
            <v>44043</v>
          </cell>
          <cell r="F38">
            <v>13212900</v>
          </cell>
        </row>
        <row r="39">
          <cell r="A39">
            <v>5.04</v>
          </cell>
          <cell r="B39" t="str">
            <v>Piso en vinilo compacto multicapa multiestatico y conductivo tráfico intenso, color azul, con  acabado en media  caña en uniones de pis o y muro.</v>
          </cell>
          <cell r="C39" t="str">
            <v>M2</v>
          </cell>
          <cell r="D39">
            <v>250</v>
          </cell>
          <cell r="E39">
            <v>293788</v>
          </cell>
          <cell r="F39">
            <v>73447000</v>
          </cell>
        </row>
        <row r="40">
          <cell r="A40">
            <v>5.05</v>
          </cell>
          <cell r="B40" t="str">
            <v>Piso conductivo en granito pulido, incluye pulida, mortero 1:4 y dilataciones en bronce para s ala de partos</v>
          </cell>
          <cell r="C40" t="str">
            <v>M2</v>
          </cell>
          <cell r="D40">
            <v>18</v>
          </cell>
          <cell r="E40">
            <v>189998</v>
          </cell>
          <cell r="F40">
            <v>3419964</v>
          </cell>
        </row>
        <row r="41">
          <cell r="A41">
            <v>5.0599999999999996</v>
          </cell>
          <cell r="B41" t="str">
            <v>Zocalo en media caña de granito pulido, 20 cm , Incluye dilataciones en bronce,arriba y abajo, pestaña a cero grados .</v>
          </cell>
          <cell r="C41" t="str">
            <v>ML</v>
          </cell>
          <cell r="D41">
            <v>150</v>
          </cell>
          <cell r="E41">
            <v>40000</v>
          </cell>
          <cell r="F41">
            <v>6000000</v>
          </cell>
        </row>
        <row r="42">
          <cell r="A42">
            <v>5.07</v>
          </cell>
          <cell r="B42" t="str">
            <v>Poyo bajo meson</v>
          </cell>
          <cell r="C42" t="str">
            <v>ML</v>
          </cell>
          <cell r="D42">
            <v>150</v>
          </cell>
          <cell r="E42">
            <v>30000</v>
          </cell>
          <cell r="F42">
            <v>4500000</v>
          </cell>
        </row>
        <row r="43">
          <cell r="A43">
            <v>5.08</v>
          </cell>
          <cell r="B43" t="str">
            <v>Recubrimiento en acero inoxidable calibre 20 para mesones , ancho 0,60 m</v>
          </cell>
          <cell r="C43" t="str">
            <v>ML</v>
          </cell>
          <cell r="D43">
            <v>50</v>
          </cell>
          <cell r="E43">
            <v>275284</v>
          </cell>
          <cell r="F43">
            <v>13764200</v>
          </cell>
        </row>
        <row r="44">
          <cell r="A44">
            <v>5.09</v>
          </cell>
          <cell r="B44" t="str">
            <v>Recubrimiento en granito pulido para mesones mas media caña, mas base, mas faldo incluye dilatacion de bronce.</v>
          </cell>
          <cell r="C44" t="str">
            <v>ML</v>
          </cell>
          <cell r="D44">
            <v>300</v>
          </cell>
          <cell r="E44">
            <v>80476</v>
          </cell>
          <cell r="F44">
            <v>24142800</v>
          </cell>
        </row>
        <row r="45">
          <cell r="A45">
            <v>5.0999999999999996</v>
          </cell>
          <cell r="B45" t="str">
            <v>Sum i. E Ins t.Guarda es coba en granito pulido (7cm x 33cm )</v>
          </cell>
          <cell r="C45" t="str">
            <v>ML</v>
          </cell>
          <cell r="D45">
            <v>1250</v>
          </cell>
          <cell r="E45">
            <v>25560</v>
          </cell>
          <cell r="F45">
            <v>31950000</v>
          </cell>
        </row>
        <row r="46">
          <cell r="B46" t="str">
            <v>SUBTOTAL</v>
          </cell>
          <cell r="F46">
            <v>513257214</v>
          </cell>
        </row>
        <row r="47">
          <cell r="A47" t="str">
            <v>VI.</v>
          </cell>
          <cell r="B47" t="str">
            <v>MUROS Y PAÑETES</v>
          </cell>
        </row>
        <row r="48">
          <cell r="A48">
            <v>6.01</v>
          </cell>
          <cell r="B48" t="str">
            <v>Muro en ladrillo común arcilla 7x11x22cm</v>
          </cell>
          <cell r="C48" t="str">
            <v>M2</v>
          </cell>
          <cell r="D48">
            <v>3376</v>
          </cell>
          <cell r="E48">
            <v>49271</v>
          </cell>
          <cell r="F48">
            <v>166338896</v>
          </cell>
        </row>
        <row r="49">
          <cell r="A49">
            <v>6.02</v>
          </cell>
          <cell r="B49" t="str">
            <v>Repello muros e=0.15 m . 19 Mpa</v>
          </cell>
          <cell r="C49" t="str">
            <v>M2</v>
          </cell>
          <cell r="D49">
            <v>7332</v>
          </cell>
          <cell r="E49">
            <v>12076</v>
          </cell>
          <cell r="F49">
            <v>88541232</v>
          </cell>
        </row>
        <row r="50">
          <cell r="A50">
            <v>6.03</v>
          </cell>
          <cell r="B50" t="str">
            <v>Filos y dilataciones</v>
          </cell>
          <cell r="C50" t="str">
            <v>ML</v>
          </cell>
          <cell r="D50">
            <v>1500</v>
          </cell>
          <cell r="E50">
            <v>3705</v>
          </cell>
          <cell r="F50">
            <v>5557500</v>
          </cell>
        </row>
        <row r="51">
          <cell r="A51">
            <v>6.04</v>
          </cell>
          <cell r="B51" t="str">
            <v>Media caña en mortero 1:4 para es quineros en uniones  de muros y entre muros y cielo rasos</v>
          </cell>
          <cell r="C51" t="str">
            <v>ML</v>
          </cell>
          <cell r="D51">
            <v>300</v>
          </cell>
          <cell r="E51">
            <v>12862</v>
          </cell>
          <cell r="F51">
            <v>3858600</v>
          </cell>
        </row>
        <row r="52">
          <cell r="B52" t="str">
            <v>SUBTOTAL</v>
          </cell>
          <cell r="F52">
            <v>264296228</v>
          </cell>
        </row>
        <row r="53">
          <cell r="A53" t="str">
            <v>VII.</v>
          </cell>
          <cell r="B53" t="str">
            <v>ESTUCO Y PINTURAS</v>
          </cell>
        </row>
        <row r="54">
          <cell r="A54">
            <v>7.01</v>
          </cell>
          <cell r="B54" t="str">
            <v>Sum /ins t. Estuco sob. repello nivelado 3 capas</v>
          </cell>
          <cell r="C54" t="str">
            <v>M2</v>
          </cell>
          <cell r="D54">
            <v>7332</v>
          </cell>
          <cell r="E54">
            <v>10880</v>
          </cell>
          <cell r="F54">
            <v>79772160</v>
          </cell>
        </row>
        <row r="55">
          <cell r="A55">
            <v>7.02</v>
          </cell>
          <cell r="B55" t="str">
            <v>Sum /ins t. Pintura tipo I tres manos</v>
          </cell>
          <cell r="C55" t="str">
            <v>M2</v>
          </cell>
          <cell r="D55">
            <v>7332</v>
          </cell>
          <cell r="E55">
            <v>7986</v>
          </cell>
          <cell r="F55">
            <v>58553352</v>
          </cell>
        </row>
        <row r="56">
          <cell r="A56">
            <v>7.03</v>
          </cell>
          <cell r="B56" t="str">
            <v>Suministro y aplicación de pintura biocida tipo corona, tres manos</v>
          </cell>
          <cell r="C56" t="str">
            <v>M2</v>
          </cell>
          <cell r="D56">
            <v>650</v>
          </cell>
          <cell r="E56">
            <v>8743</v>
          </cell>
          <cell r="F56">
            <v>5682950</v>
          </cell>
        </row>
        <row r="57">
          <cell r="A57">
            <v>7.04</v>
          </cell>
          <cell r="B57" t="str">
            <v>Pared Ticino, 25 x 25 - Blanca</v>
          </cell>
          <cell r="C57" t="str">
            <v>M2</v>
          </cell>
          <cell r="D57">
            <v>750</v>
          </cell>
          <cell r="E57">
            <v>58157</v>
          </cell>
          <cell r="F57">
            <v>43617750</v>
          </cell>
        </row>
        <row r="58">
          <cell r="A58">
            <v>7.05</v>
          </cell>
          <cell r="B58" t="str">
            <v>Recubrimiento de muros en lamina de plomo de 2mm con acabado en drywall sobre plomo, incluye pintura</v>
          </cell>
          <cell r="C58" t="str">
            <v>M2</v>
          </cell>
          <cell r="D58">
            <v>65</v>
          </cell>
          <cell r="E58">
            <v>308757</v>
          </cell>
          <cell r="F58">
            <v>20069205</v>
          </cell>
        </row>
        <row r="59">
          <cell r="A59">
            <v>7.06</v>
          </cell>
          <cell r="B59" t="str">
            <v>Sumi. E Inst. Guardacamilla en PVC, sistema Clip, incluye terminales.</v>
          </cell>
          <cell r="C59" t="str">
            <v>ML</v>
          </cell>
          <cell r="D59">
            <v>348.97</v>
          </cell>
          <cell r="E59">
            <v>84999</v>
          </cell>
          <cell r="F59">
            <v>29662101</v>
          </cell>
        </row>
        <row r="60">
          <cell r="A60">
            <v>7.07</v>
          </cell>
          <cell r="B60" t="str">
            <v>Protectores de pared tipo es quinero, mismo material y color de guarda camilla</v>
          </cell>
          <cell r="C60" t="str">
            <v>ML</v>
          </cell>
          <cell r="D60">
            <v>60</v>
          </cell>
          <cell r="E60">
            <v>74999</v>
          </cell>
          <cell r="F60">
            <v>4499940</v>
          </cell>
        </row>
        <row r="61">
          <cell r="B61" t="str">
            <v>SUBTOTAL</v>
          </cell>
          <cell r="F61">
            <v>241857458</v>
          </cell>
        </row>
        <row r="62">
          <cell r="A62" t="str">
            <v>VIII.</v>
          </cell>
          <cell r="B62" t="str">
            <v>TECHOS Y CIELO RASOS</v>
          </cell>
        </row>
        <row r="63">
          <cell r="A63">
            <v>8.01</v>
          </cell>
          <cell r="B63" t="str">
            <v>Sum /Ins cubierta plástica termo Acustica</v>
          </cell>
          <cell r="C63" t="str">
            <v>M2</v>
          </cell>
          <cell r="D63">
            <v>2634.27</v>
          </cell>
          <cell r="E63">
            <v>33945.0193</v>
          </cell>
          <cell r="F63">
            <v>89420346</v>
          </cell>
        </row>
        <row r="64">
          <cell r="A64">
            <v>8.02</v>
          </cell>
          <cell r="B64" t="str">
            <v>Sum /inst cielo raso superboard 6 m m</v>
          </cell>
          <cell r="C64" t="str">
            <v>M2</v>
          </cell>
          <cell r="D64">
            <v>2508.83</v>
          </cell>
          <cell r="E64">
            <v>49294</v>
          </cell>
          <cell r="F64">
            <v>123670266</v>
          </cell>
        </row>
        <row r="65">
          <cell r="A65">
            <v>8.0299999999999994</v>
          </cell>
          <cell r="B65" t="str">
            <v>Suministro e instalacion de cielo raso en superboard 8m m en aleros existentes</v>
          </cell>
          <cell r="C65" t="str">
            <v>M2</v>
          </cell>
          <cell r="D65">
            <v>300</v>
          </cell>
          <cell r="E65">
            <v>42231</v>
          </cell>
          <cell r="F65">
            <v>12669300</v>
          </cell>
        </row>
        <row r="66">
          <cell r="A66">
            <v>8.0399999999999991</v>
          </cell>
          <cell r="B66" t="str">
            <v>Sumi. E Inst. de limatesa FC</v>
          </cell>
          <cell r="C66" t="str">
            <v>ML</v>
          </cell>
          <cell r="D66">
            <v>164.8</v>
          </cell>
          <cell r="E66">
            <v>22311</v>
          </cell>
          <cell r="F66">
            <v>3676853</v>
          </cell>
        </row>
        <row r="67">
          <cell r="A67">
            <v>8.0500000000000007</v>
          </cell>
          <cell r="B67" t="str">
            <v>SumI. E Inst. limahoya FC.</v>
          </cell>
          <cell r="C67" t="str">
            <v>UN</v>
          </cell>
          <cell r="D67">
            <v>64.3</v>
          </cell>
          <cell r="E67">
            <v>21745</v>
          </cell>
          <cell r="F67">
            <v>1398204</v>
          </cell>
        </row>
        <row r="68">
          <cell r="A68">
            <v>8.06</v>
          </cell>
          <cell r="B68" t="str">
            <v>Sum /inst. caballetes plásticos termo acústicos</v>
          </cell>
          <cell r="C68" t="str">
            <v>ML</v>
          </cell>
          <cell r="D68">
            <v>96.13</v>
          </cell>
          <cell r="E68">
            <v>57697</v>
          </cell>
          <cell r="F68">
            <v>5546413</v>
          </cell>
        </row>
        <row r="69">
          <cell r="A69">
            <v>8.07</v>
          </cell>
          <cell r="B69" t="str">
            <v>Sum /Inst. Cordón en cajón 160x60x20 (1.20 m m )</v>
          </cell>
          <cell r="C69" t="str">
            <v>ML</v>
          </cell>
          <cell r="D69">
            <v>1993.31</v>
          </cell>
          <cell r="E69">
            <v>37999</v>
          </cell>
          <cell r="F69">
            <v>75743787</v>
          </cell>
        </row>
        <row r="70">
          <cell r="A70">
            <v>8.08</v>
          </cell>
          <cell r="B70" t="str">
            <v>Sum /Inst. Cordón en cajón 254x67x18 (3.00 m m )</v>
          </cell>
          <cell r="C70" t="str">
            <v>ML</v>
          </cell>
          <cell r="D70">
            <v>1575.51</v>
          </cell>
          <cell r="E70">
            <v>78247</v>
          </cell>
          <cell r="F70">
            <v>123278931</v>
          </cell>
        </row>
        <row r="71">
          <cell r="B71" t="str">
            <v>SUBTOTAL</v>
          </cell>
          <cell r="F71">
            <v>435404100</v>
          </cell>
        </row>
        <row r="72">
          <cell r="A72" t="str">
            <v>IX.</v>
          </cell>
          <cell r="B72" t="str">
            <v>CARPINTERIA METALICA Y MADERA</v>
          </cell>
        </row>
        <row r="73">
          <cell r="A73">
            <v>9.01</v>
          </cell>
          <cell r="B73" t="str">
            <v>Puerta Triplex plomada 2m m  (2*0,80 a 1,10), incluye marco de madera y cerradura</v>
          </cell>
          <cell r="C73" t="str">
            <v>UN</v>
          </cell>
          <cell r="D73">
            <v>3</v>
          </cell>
          <cell r="E73">
            <v>1186063</v>
          </cell>
          <cell r="F73">
            <v>3558189</v>
          </cell>
        </row>
        <row r="74">
          <cell r="A74">
            <v>9.02</v>
          </cell>
          <cell r="B74" t="str">
            <v xml:space="preserve">Puerta  entam borada de 1.00 x 2.05 en madera en triplex de 4 m m , chapa pomo tipo YALE de una nave con una dilatación en el costado izquierdo y otra dilatación en la parte inferior formando una cruz. Estructura interna  tipo canelo, de (100x35m m ). Color   laca catalizada  caramelo  ref. 003 . Suspendida en 4 bisagras . ( 2 superiores , una intermedia y una inferior.). Incluye chapa de manija y vidrio montante. </v>
          </cell>
          <cell r="C74" t="str">
            <v>UN</v>
          </cell>
          <cell r="D74">
            <v>80</v>
          </cell>
          <cell r="E74">
            <v>249998</v>
          </cell>
          <cell r="F74">
            <v>19999840</v>
          </cell>
        </row>
        <row r="75">
          <cell r="A75">
            <v>9.0299999999999994</v>
          </cell>
          <cell r="B75" t="str">
            <v>Puerta  entamborada de ,90 x 2.05 en madera en triplex de 4 mm , chapa pomo tipo YALE de una nave con una dilatación en el costado izquierdo y otra dilatación en la parte inferior formando una cruz. Es tructura interna  tipo canelo, de (100x35m m ). Color   laca catalizada  caramelo  ref. 003 . Suspendida en 4 bis agras . ( 2 superiores , una intermedia y una inferior.). Incluye chapa de manija y vidrio montante.</v>
          </cell>
          <cell r="C75" t="str">
            <v>UN</v>
          </cell>
          <cell r="D75">
            <v>40</v>
          </cell>
          <cell r="E75">
            <v>239998</v>
          </cell>
          <cell r="F75">
            <v>9599920</v>
          </cell>
        </row>
        <row r="76">
          <cell r="A76">
            <v>9.0399999999999991</v>
          </cell>
          <cell r="B76" t="str">
            <v>Puerta  entam borada de .85x 2.05 en m adera en triplex de 4 m m , chapa pom o m arca YALE de una nave con una dilatación en el cos tado izquierdo y otra dilatación en la parte inferior form ando una cruz. Es tructura interna  tipo canelo, de (100x35m m ). Color   laca catalizada  caram elo  ref. 003 . Sus pendida en 4 bis agras . ( 2 s uperiores , una interm edia y una inferior.). Incluye chapa de m anija y vidrio m ontante.</v>
          </cell>
          <cell r="C76" t="str">
            <v>UN</v>
          </cell>
          <cell r="D76">
            <v>21</v>
          </cell>
          <cell r="E76">
            <v>234998</v>
          </cell>
          <cell r="F76">
            <v>4934958</v>
          </cell>
        </row>
        <row r="77">
          <cell r="A77">
            <v>9.0500000000000007</v>
          </cell>
          <cell r="B77" t="str">
            <v>Puerta  entamborada de .80 x 2.05 en madera en triplex de 4 mm , chapa pomo tipo YALE de una nave con una dilatación en el costado izquierdo y otra dilatación en la parte inferior formando una cruz. Estructura interna  tipo canelo, de (100x35m m ). Color   laca catalizada  caramelo  ref. 003 . Suspendida en 4 bis agras . ( 2 superiores , una intermedia y una inferior.). Incluye chapa de manija y vidrio montante.</v>
          </cell>
          <cell r="C77" t="str">
            <v>UN</v>
          </cell>
          <cell r="D77">
            <v>36</v>
          </cell>
          <cell r="E77">
            <v>229998</v>
          </cell>
          <cell r="F77">
            <v>8279928</v>
          </cell>
        </row>
        <row r="78">
          <cell r="A78">
            <v>9.06</v>
          </cell>
          <cell r="B78" t="str">
            <v>Suminis tro e instalacion de puertas de vaiven, de madera a dos hojas de 2,10 x 1,40, con vis or,guarda cam illa y cerradura.</v>
          </cell>
          <cell r="C78" t="str">
            <v>UN</v>
          </cell>
          <cell r="D78">
            <v>24</v>
          </cell>
          <cell r="E78">
            <v>1499985</v>
          </cell>
          <cell r="F78">
            <v>35999640</v>
          </cell>
        </row>
        <row r="79">
          <cell r="A79">
            <v>9.07</v>
          </cell>
          <cell r="B79" t="str">
            <v>Marco metálico en lamina galvanizada cal 20, de 2,35 de alto x ( 1,0 , 0,9, 0,85... ) , según puerta. Espesor variable de (0,11 a 0,15 m ), con luceta superior de  0,30  mínim o.Terminado en base wash primer, acondicionador de superficie, remate en laca negra semi mate. anclados sobre estructura en sistema liviano.</v>
          </cell>
          <cell r="C79" t="str">
            <v>UN</v>
          </cell>
          <cell r="D79">
            <v>205</v>
          </cell>
          <cell r="E79">
            <v>124999</v>
          </cell>
          <cell r="F79">
            <v>25624795</v>
          </cell>
        </row>
        <row r="80">
          <cell r="A80">
            <v>9.08</v>
          </cell>
          <cell r="B80" t="str">
            <v>Suministro e instalacion de puertas en vidrio templado para acceso de 10mm , incluye cerrojo de  seguridad, manijas y visagras</v>
          </cell>
          <cell r="C80" t="str">
            <v>M2</v>
          </cell>
          <cell r="D80">
            <v>14</v>
          </cell>
          <cell r="E80">
            <v>482175</v>
          </cell>
          <cell r="F80">
            <v>6750450</v>
          </cell>
        </row>
        <row r="81">
          <cell r="A81">
            <v>9.09</v>
          </cell>
          <cell r="B81" t="str">
            <v>Suministro e instalacion de vidrio plomado. (O,60 X 0,70)</v>
          </cell>
          <cell r="C81" t="str">
            <v>M2</v>
          </cell>
          <cell r="D81">
            <v>0.42</v>
          </cell>
          <cell r="E81">
            <v>11802588</v>
          </cell>
          <cell r="F81">
            <v>4957087</v>
          </cell>
        </row>
        <row r="82">
          <cell r="A82">
            <v>9.1</v>
          </cell>
          <cell r="B82" t="str">
            <v>Suministro e instalacion de ventana en aluminio corrediza</v>
          </cell>
          <cell r="C82" t="str">
            <v>M2</v>
          </cell>
          <cell r="D82">
            <v>250</v>
          </cell>
          <cell r="E82">
            <v>211813</v>
          </cell>
          <cell r="F82">
            <v>52953250</v>
          </cell>
        </row>
        <row r="83">
          <cell r="A83">
            <v>9.11</v>
          </cell>
          <cell r="B83" t="str">
            <v>Suministro e instalación de divisiones de acero inox para baños y toma de muestras incluye puertas y accesorios.</v>
          </cell>
          <cell r="C83" t="str">
            <v>M2</v>
          </cell>
          <cell r="D83">
            <v>62</v>
          </cell>
          <cell r="E83">
            <v>449996</v>
          </cell>
          <cell r="F83">
            <v>27899752</v>
          </cell>
        </row>
        <row r="84">
          <cell r="A84">
            <v>9.1199999999999992</v>
          </cell>
          <cell r="B84" t="str">
            <v>Suministro e instalación de barras de seguridad, para minusvalidos long. .80m t, acabado cromado en acero inoxidable. diametro 1 1/2"</v>
          </cell>
          <cell r="C84" t="str">
            <v>UN</v>
          </cell>
          <cell r="D84">
            <v>12</v>
          </cell>
          <cell r="E84">
            <v>124999</v>
          </cell>
          <cell r="F84">
            <v>1499988</v>
          </cell>
        </row>
        <row r="85">
          <cell r="A85">
            <v>9.1300000000000008</v>
          </cell>
          <cell r="B85" t="str">
            <v>Suministro e instalacion de mueble bajo mesones en madera de primera calidad tipo cedro, forrados , pintados con laca transparente, incluye un cuerpo de gavetas y entrepaños .</v>
          </cell>
          <cell r="C85" t="str">
            <v>ML</v>
          </cell>
          <cell r="D85">
            <v>150</v>
          </cell>
          <cell r="E85">
            <v>584494</v>
          </cell>
          <cell r="F85">
            <v>87674100</v>
          </cell>
        </row>
        <row r="86">
          <cell r="B86" t="str">
            <v>SUBTOTAL</v>
          </cell>
          <cell r="F86">
            <v>289731897</v>
          </cell>
        </row>
        <row r="87">
          <cell r="A87" t="str">
            <v>X.</v>
          </cell>
          <cell r="B87" t="str">
            <v>HIDRAULICA</v>
          </cell>
        </row>
        <row r="88">
          <cell r="A88">
            <v>10.01</v>
          </cell>
          <cell r="B88" t="str">
            <v>Tubería pvc 1/2 pg RDE 13.50</v>
          </cell>
          <cell r="C88" t="str">
            <v>ML</v>
          </cell>
          <cell r="D88">
            <v>142.97</v>
          </cell>
          <cell r="E88">
            <v>2573</v>
          </cell>
          <cell r="F88">
            <v>367862</v>
          </cell>
        </row>
        <row r="89">
          <cell r="A89">
            <v>10.02</v>
          </cell>
          <cell r="B89" t="str">
            <v>Tubería pvc 3/4 pg RDE 21.00</v>
          </cell>
          <cell r="C89" t="str">
            <v>ML</v>
          </cell>
          <cell r="D89">
            <v>17.57</v>
          </cell>
          <cell r="E89">
            <v>3402</v>
          </cell>
          <cell r="F89">
            <v>59773</v>
          </cell>
        </row>
        <row r="90">
          <cell r="A90">
            <v>10.029999999999999</v>
          </cell>
          <cell r="B90" t="str">
            <v>Tubería pvc 1 pg RDE 21.00</v>
          </cell>
          <cell r="C90" t="str">
            <v>ML</v>
          </cell>
          <cell r="D90">
            <v>217.73</v>
          </cell>
          <cell r="E90">
            <v>4614</v>
          </cell>
          <cell r="F90">
            <v>1004606</v>
          </cell>
        </row>
        <row r="91">
          <cell r="A91">
            <v>10.039999999999999</v>
          </cell>
          <cell r="B91" t="str">
            <v>Tubería pvc 1 1/2 pg RDE 21</v>
          </cell>
          <cell r="C91" t="str">
            <v>ML</v>
          </cell>
          <cell r="D91">
            <v>18.64</v>
          </cell>
          <cell r="E91">
            <v>9610</v>
          </cell>
          <cell r="F91">
            <v>179130</v>
          </cell>
        </row>
        <row r="92">
          <cell r="A92">
            <v>10.050000000000001</v>
          </cell>
          <cell r="B92" t="str">
            <v>Tubería pvc 2.0 pg RDE 21</v>
          </cell>
          <cell r="C92" t="str">
            <v>ML</v>
          </cell>
          <cell r="D92">
            <v>138.63999999999999</v>
          </cell>
          <cell r="E92">
            <v>16057</v>
          </cell>
          <cell r="F92">
            <v>2226142</v>
          </cell>
        </row>
        <row r="93">
          <cell r="A93">
            <v>10.06</v>
          </cell>
          <cell r="B93" t="str">
            <v>Sum e Ins t. tubería PVC 3 pg RDE 26</v>
          </cell>
          <cell r="C93" t="str">
            <v>ML</v>
          </cell>
          <cell r="D93">
            <v>490.62</v>
          </cell>
          <cell r="E93">
            <v>27063</v>
          </cell>
          <cell r="F93">
            <v>13277649</v>
          </cell>
        </row>
        <row r="94">
          <cell r="A94">
            <v>10.07</v>
          </cell>
          <cell r="B94" t="str">
            <v>Punto de agua fria PVC 1/2 pg pis o</v>
          </cell>
          <cell r="C94" t="str">
            <v>UN</v>
          </cell>
          <cell r="D94">
            <v>229</v>
          </cell>
          <cell r="E94">
            <v>44001</v>
          </cell>
          <cell r="F94">
            <v>10076229</v>
          </cell>
        </row>
        <row r="95">
          <cell r="A95">
            <v>10.08</v>
          </cell>
          <cell r="B95" t="str">
            <v>Suminis tro e ins talacion de llave de control de 1/2" - Red White o similar</v>
          </cell>
          <cell r="C95" t="str">
            <v>UN</v>
          </cell>
          <cell r="D95">
            <v>65</v>
          </cell>
          <cell r="E95">
            <v>43328</v>
          </cell>
          <cell r="F95">
            <v>2816320</v>
          </cell>
        </row>
        <row r="96">
          <cell r="A96">
            <v>10.09</v>
          </cell>
          <cell r="B96" t="str">
            <v>Suminsitro e instalción de cajas plasticas de 20X20 para valvulas de paso</v>
          </cell>
          <cell r="C96" t="str">
            <v>UN</v>
          </cell>
          <cell r="D96">
            <v>65</v>
          </cell>
          <cell r="E96">
            <v>15000</v>
          </cell>
          <cell r="F96">
            <v>975000</v>
          </cell>
        </row>
        <row r="97">
          <cell r="B97" t="str">
            <v>SUBTOTAL</v>
          </cell>
          <cell r="F97">
            <v>30982711</v>
          </cell>
        </row>
        <row r="98">
          <cell r="A98" t="str">
            <v>XI.</v>
          </cell>
          <cell r="B98" t="str">
            <v>APARATOS SANITARIOS Y DE RED CONTRA INCENDIOS</v>
          </cell>
        </row>
        <row r="99">
          <cell r="A99">
            <v>11.01</v>
          </cell>
          <cell r="B99" t="str">
            <v>Suminsitro e ins talación fluxómetro ajustable</v>
          </cell>
          <cell r="C99" t="str">
            <v>UN</v>
          </cell>
          <cell r="D99">
            <v>57</v>
          </cell>
          <cell r="E99">
            <v>444296</v>
          </cell>
          <cell r="F99">
            <v>25324872</v>
          </cell>
        </row>
        <row r="100">
          <cell r="A100">
            <v>11.02</v>
          </cell>
          <cell r="B100" t="str">
            <v>Suminsitro e isntalación de sanitario nacional</v>
          </cell>
          <cell r="C100" t="str">
            <v>UN</v>
          </cell>
          <cell r="D100">
            <v>57</v>
          </cell>
          <cell r="E100">
            <v>195928</v>
          </cell>
          <cell r="F100">
            <v>11167896</v>
          </cell>
        </row>
        <row r="101">
          <cell r="A101">
            <v>11.03</v>
          </cell>
          <cell r="B101" t="str">
            <v>Orinal Blanco mediano con griferia</v>
          </cell>
          <cell r="C101" t="str">
            <v>UN</v>
          </cell>
          <cell r="D101">
            <v>1</v>
          </cell>
          <cell r="E101">
            <v>275555</v>
          </cell>
          <cell r="F101">
            <v>275555</v>
          </cell>
        </row>
        <row r="102">
          <cell r="A102">
            <v>11.04</v>
          </cell>
          <cell r="B102" t="str">
            <v>Sum / Inst. de lavamanos nacional</v>
          </cell>
          <cell r="C102" t="str">
            <v>UN</v>
          </cell>
          <cell r="D102">
            <v>62</v>
          </cell>
          <cell r="E102">
            <v>178498</v>
          </cell>
          <cell r="F102">
            <v>11066876</v>
          </cell>
        </row>
        <row r="103">
          <cell r="A103">
            <v>11.05</v>
          </cell>
          <cell r="B103" t="str">
            <v>Suministro e instalacion de ducha telefono (lavado pacientes )</v>
          </cell>
          <cell r="C103" t="str">
            <v>UN</v>
          </cell>
          <cell r="D103">
            <v>2</v>
          </cell>
          <cell r="E103">
            <v>91689</v>
          </cell>
          <cell r="F103">
            <v>183378</v>
          </cell>
        </row>
        <row r="104">
          <cell r="A104">
            <v>11.06</v>
          </cell>
          <cell r="B104" t="str">
            <v>suministro e instalacion de lavaplatos en acero inoxidable incluye griferia</v>
          </cell>
          <cell r="C104" t="str">
            <v>UN</v>
          </cell>
          <cell r="D104">
            <v>30</v>
          </cell>
          <cell r="E104">
            <v>275937</v>
          </cell>
          <cell r="F104">
            <v>8278110</v>
          </cell>
        </row>
        <row r="105">
          <cell r="A105">
            <v>11.07</v>
          </cell>
          <cell r="B105" t="str">
            <v>Sum /Instalación ducha sencilla, incluye llave</v>
          </cell>
          <cell r="C105" t="str">
            <v>UN</v>
          </cell>
          <cell r="D105">
            <v>12</v>
          </cell>
          <cell r="E105">
            <v>70559</v>
          </cell>
          <cell r="F105">
            <v>846708</v>
          </cell>
        </row>
        <row r="106">
          <cell r="A106">
            <v>11.08</v>
          </cell>
          <cell r="B106" t="str">
            <v>Grifo para fregadero</v>
          </cell>
          <cell r="C106" t="str">
            <v>UN</v>
          </cell>
          <cell r="D106">
            <v>13</v>
          </cell>
          <cell r="E106">
            <v>48636</v>
          </cell>
          <cell r="F106">
            <v>632268</v>
          </cell>
        </row>
        <row r="107">
          <cell r="A107">
            <v>11.09</v>
          </cell>
          <cell r="B107" t="str">
            <v>Suministro e instalacion de Incrustaciones en porcelana: jabonera, toallero, papelera, gancho eite o similar.</v>
          </cell>
          <cell r="C107" t="str">
            <v>UN</v>
          </cell>
          <cell r="D107">
            <v>50</v>
          </cell>
          <cell r="E107">
            <v>97625</v>
          </cell>
          <cell r="F107">
            <v>4881250</v>
          </cell>
        </row>
        <row r="108">
          <cell r="A108">
            <v>11.1</v>
          </cell>
          <cell r="B108" t="str">
            <v>Suministro e instalación de lavamanos quirurgico de acero inoxidable con griferia.</v>
          </cell>
          <cell r="C108" t="str">
            <v>UN</v>
          </cell>
          <cell r="D108">
            <v>1</v>
          </cell>
          <cell r="E108">
            <v>1195960</v>
          </cell>
          <cell r="F108">
            <v>1195960</v>
          </cell>
        </row>
        <row r="109">
          <cell r="A109">
            <v>11.11</v>
          </cell>
          <cell r="B109" t="str">
            <v>Suministro e instalacion de conjunto ducha de emergencia mixta, con lava-ojos, plato de la ducha de 24 cms. palanca triangular rigida, y el lava-ojos de 27 cms redondo, accesorios en acero inoxidable a prueba de corrosion y antiacidos. lavaojos con protectores en silicona. tuberia galvanizada de 1" pintada en colores reflectivos , valvula en bronce, la ducha accionada con palanca; el lavaojos accionado con palanca o pedal, tipo exportacion. altura 2,1 m.</v>
          </cell>
          <cell r="C109" t="str">
            <v>UN</v>
          </cell>
          <cell r="D109">
            <v>1</v>
          </cell>
          <cell r="E109">
            <v>1299987</v>
          </cell>
          <cell r="F109">
            <v>1299987</v>
          </cell>
        </row>
        <row r="110">
          <cell r="A110">
            <v>11.12</v>
          </cell>
          <cell r="B110" t="str">
            <v>Sumi. E Inst. de gabinete contra incendios clas e II</v>
          </cell>
          <cell r="C110" t="str">
            <v>UN</v>
          </cell>
          <cell r="D110">
            <v>5</v>
          </cell>
          <cell r="E110">
            <v>899295</v>
          </cell>
          <cell r="F110">
            <v>4496475</v>
          </cell>
        </row>
        <row r="111">
          <cell r="A111">
            <v>11.13</v>
          </cell>
          <cell r="B111" t="str">
            <v>Sumi. E Inst. de gabinete contra incendios clas e III</v>
          </cell>
          <cell r="C111" t="str">
            <v>UN</v>
          </cell>
          <cell r="D111">
            <v>1</v>
          </cell>
          <cell r="E111">
            <v>1063723</v>
          </cell>
          <cell r="F111">
            <v>1063723</v>
          </cell>
        </row>
        <row r="112">
          <cell r="A112">
            <v>11.14</v>
          </cell>
          <cell r="B112" t="str">
            <v>Siamesa de 3 o 4 pulgadas</v>
          </cell>
          <cell r="C112" t="str">
            <v>UN</v>
          </cell>
          <cell r="D112">
            <v>1</v>
          </cell>
          <cell r="E112">
            <v>962420</v>
          </cell>
          <cell r="F112">
            <v>962420</v>
          </cell>
        </row>
        <row r="113">
          <cell r="A113">
            <v>11.15</v>
          </cell>
          <cell r="B113" t="str">
            <v>Sumi. E Inst. hidrante 3 pg. Con extremo que se requiera</v>
          </cell>
          <cell r="C113" t="str">
            <v>UN</v>
          </cell>
          <cell r="D113">
            <v>1</v>
          </cell>
          <cell r="E113">
            <v>2366676</v>
          </cell>
          <cell r="F113">
            <v>2366676</v>
          </cell>
        </row>
        <row r="114">
          <cell r="A114">
            <v>11.16</v>
          </cell>
          <cell r="B114" t="str">
            <v>Sumi. E Int. Motobomba con autoclave motor de 7.5 hp trifásicco</v>
          </cell>
          <cell r="C114" t="str">
            <v>UN</v>
          </cell>
          <cell r="D114">
            <v>1</v>
          </cell>
          <cell r="E114">
            <v>3164248</v>
          </cell>
          <cell r="F114">
            <v>3164248</v>
          </cell>
        </row>
        <row r="115">
          <cell r="A115">
            <v>11.17</v>
          </cell>
          <cell r="B115" t="str">
            <v>Sumi. E Inst. motobomba motor trifasico de 7.5 hp modelo L500</v>
          </cell>
          <cell r="C115" t="str">
            <v>UN</v>
          </cell>
          <cell r="D115">
            <v>1</v>
          </cell>
          <cell r="E115">
            <v>3032202</v>
          </cell>
          <cell r="F115">
            <v>3032202</v>
          </cell>
        </row>
        <row r="116">
          <cell r="B116" t="str">
            <v>SUBTOTAL</v>
          </cell>
          <cell r="F116">
            <v>80238604</v>
          </cell>
        </row>
        <row r="117">
          <cell r="A117" t="str">
            <v>XII.</v>
          </cell>
          <cell r="B117" t="str">
            <v>SANITARIA</v>
          </cell>
        </row>
        <row r="118">
          <cell r="A118">
            <v>12.01</v>
          </cell>
          <cell r="B118" t="str">
            <v>Punto sanitario de 2 pg</v>
          </cell>
          <cell r="C118" t="str">
            <v>UN</v>
          </cell>
          <cell r="D118">
            <v>173</v>
          </cell>
          <cell r="E118">
            <v>53593</v>
          </cell>
          <cell r="F118">
            <v>9271589</v>
          </cell>
        </row>
        <row r="119">
          <cell r="A119">
            <v>12.02</v>
          </cell>
          <cell r="B119" t="str">
            <v>Punto sanitario de 4 ppg</v>
          </cell>
          <cell r="C119" t="str">
            <v>UN</v>
          </cell>
          <cell r="D119">
            <v>56</v>
          </cell>
          <cell r="E119">
            <v>84896</v>
          </cell>
          <cell r="F119">
            <v>4754176</v>
          </cell>
        </row>
        <row r="120">
          <cell r="A120">
            <v>12.03</v>
          </cell>
          <cell r="B120" t="str">
            <v>Tubería pvc  sanitaria de 2 pgs</v>
          </cell>
          <cell r="C120" t="str">
            <v>UN</v>
          </cell>
          <cell r="D120">
            <v>173</v>
          </cell>
          <cell r="E120">
            <v>21446</v>
          </cell>
          <cell r="F120">
            <v>3710158</v>
          </cell>
        </row>
        <row r="121">
          <cell r="A121">
            <v>12.04</v>
          </cell>
          <cell r="B121" t="str">
            <v>Sum inis tro e ins talacion tuberia PVC s anitaria 3 pgs</v>
          </cell>
          <cell r="C121" t="str">
            <v>ML</v>
          </cell>
          <cell r="D121">
            <v>173.16</v>
          </cell>
          <cell r="E121">
            <v>33761</v>
          </cell>
          <cell r="F121">
            <v>5846055</v>
          </cell>
        </row>
        <row r="122">
          <cell r="A122">
            <v>12.05</v>
          </cell>
          <cell r="B122" t="str">
            <v>Tubería pvc  sanitaria de 4 pgs</v>
          </cell>
          <cell r="C122" t="str">
            <v>ML</v>
          </cell>
          <cell r="D122">
            <v>351.69</v>
          </cell>
          <cell r="E122">
            <v>47065</v>
          </cell>
          <cell r="F122">
            <v>16552290</v>
          </cell>
        </row>
        <row r="123">
          <cell r="A123">
            <v>12.06</v>
          </cell>
          <cell r="B123" t="str">
            <v>Sum. E isnt. Tuberia 6 pg</v>
          </cell>
          <cell r="C123" t="str">
            <v>ML</v>
          </cell>
          <cell r="D123">
            <v>163.87</v>
          </cell>
          <cell r="E123">
            <v>53701</v>
          </cell>
          <cell r="F123">
            <v>8799983</v>
          </cell>
        </row>
        <row r="124">
          <cell r="A124">
            <v>12.07</v>
          </cell>
          <cell r="B124" t="str">
            <v>Suministro e instalacion tuberia PVC sanitaria 8 pgs</v>
          </cell>
          <cell r="C124" t="str">
            <v>ML</v>
          </cell>
          <cell r="D124">
            <v>63.34</v>
          </cell>
          <cell r="E124">
            <v>97300</v>
          </cell>
          <cell r="F124">
            <v>6162982</v>
          </cell>
        </row>
        <row r="125">
          <cell r="A125">
            <v>12.08</v>
          </cell>
          <cell r="B125" t="str">
            <v>Sumi. e Inst. tuberia PVC sanitaria 10 pg.</v>
          </cell>
          <cell r="C125" t="str">
            <v>ML</v>
          </cell>
          <cell r="D125">
            <v>85.01</v>
          </cell>
          <cell r="E125">
            <v>91673</v>
          </cell>
          <cell r="F125">
            <v>7793122</v>
          </cell>
        </row>
        <row r="126">
          <cell r="A126">
            <v>12.09</v>
          </cell>
          <cell r="B126" t="str">
            <v>Sumi. E Inst. tubería PVC sanitaria 12 pg.</v>
          </cell>
          <cell r="C126" t="str">
            <v>ML</v>
          </cell>
          <cell r="D126">
            <v>60.63</v>
          </cell>
          <cell r="E126">
            <v>196326</v>
          </cell>
          <cell r="F126">
            <v>11903245</v>
          </cell>
        </row>
        <row r="127">
          <cell r="A127">
            <v>12.1</v>
          </cell>
          <cell r="B127" t="str">
            <v>caja  inspeccion cto 21 Mpa  30x30, e=0.10, Hm ax=0.40M</v>
          </cell>
          <cell r="C127" t="str">
            <v>UN</v>
          </cell>
          <cell r="D127">
            <v>22</v>
          </cell>
          <cell r="E127">
            <v>117859</v>
          </cell>
          <cell r="F127">
            <v>2592898</v>
          </cell>
        </row>
        <row r="128">
          <cell r="A128">
            <v>12.11</v>
          </cell>
          <cell r="B128" t="str">
            <v>caja  inspeccion cto 21 Mpa  40X40, e=0.10, Hm ax=0.50M</v>
          </cell>
          <cell r="C128" t="str">
            <v>UN</v>
          </cell>
          <cell r="D128">
            <v>36</v>
          </cell>
          <cell r="E128">
            <v>174433</v>
          </cell>
          <cell r="F128">
            <v>6279588</v>
          </cell>
        </row>
        <row r="129">
          <cell r="A129">
            <v>12.12</v>
          </cell>
          <cell r="B129" t="str">
            <v>caja  inspeccion cto 21 Mpa  50X50, e=0.10, Hm ax=0.70M</v>
          </cell>
          <cell r="C129" t="str">
            <v>UN</v>
          </cell>
          <cell r="D129">
            <v>46</v>
          </cell>
          <cell r="E129">
            <v>269891</v>
          </cell>
          <cell r="F129">
            <v>12414986</v>
          </cell>
        </row>
        <row r="130">
          <cell r="A130">
            <v>12.13</v>
          </cell>
          <cell r="B130" t="str">
            <v>caja  inspeccion cto 21 Mpa  60x60, e=0.10, Hm ax=0.9M</v>
          </cell>
          <cell r="C130" t="str">
            <v>UN</v>
          </cell>
          <cell r="D130">
            <v>11</v>
          </cell>
          <cell r="E130">
            <v>400087</v>
          </cell>
          <cell r="F130">
            <v>4400957</v>
          </cell>
        </row>
        <row r="131">
          <cell r="A131">
            <v>12.14</v>
          </cell>
          <cell r="B131" t="str">
            <v>caja  inspeccion cto 21 Mpa  70x70, e=0.10, Hm ax=1.0M</v>
          </cell>
          <cell r="C131" t="str">
            <v>UN</v>
          </cell>
          <cell r="D131">
            <v>4</v>
          </cell>
          <cell r="E131">
            <v>536400</v>
          </cell>
          <cell r="F131">
            <v>2145600</v>
          </cell>
        </row>
        <row r="132">
          <cell r="A132">
            <v>12.15</v>
          </cell>
          <cell r="B132" t="str">
            <v>Sum /Inst sifón  con  rejilla 2 pg.</v>
          </cell>
          <cell r="C132" t="str">
            <v>UN</v>
          </cell>
          <cell r="D132">
            <v>115</v>
          </cell>
          <cell r="E132">
            <v>42588</v>
          </cell>
          <cell r="F132">
            <v>4897620</v>
          </cell>
        </row>
        <row r="133">
          <cell r="A133">
            <v>12.16</v>
          </cell>
          <cell r="B133" t="str">
            <v>Sum /inst canaleta plastica  de 15 cm</v>
          </cell>
          <cell r="C133" t="str">
            <v>ML</v>
          </cell>
          <cell r="D133">
            <v>185</v>
          </cell>
          <cell r="E133">
            <v>38325</v>
          </cell>
          <cell r="F133">
            <v>7090125</v>
          </cell>
        </row>
        <row r="134">
          <cell r="A134">
            <v>12.17</v>
          </cell>
          <cell r="B134" t="str">
            <v>Sum /inst bajante plastica  de 15 cm</v>
          </cell>
          <cell r="C134" t="str">
            <v>ML</v>
          </cell>
          <cell r="D134">
            <v>165</v>
          </cell>
          <cell r="E134">
            <v>31903</v>
          </cell>
          <cell r="F134">
            <v>5263995</v>
          </cell>
        </row>
        <row r="135">
          <cell r="A135">
            <v>12.18</v>
          </cell>
          <cell r="B135" t="str">
            <v>Poceta lavatrapeador ladrillo enchapado</v>
          </cell>
          <cell r="C135" t="str">
            <v>UN</v>
          </cell>
          <cell r="D135">
            <v>10</v>
          </cell>
          <cell r="E135">
            <v>239998</v>
          </cell>
          <cell r="F135">
            <v>2399980</v>
          </cell>
        </row>
        <row r="136">
          <cell r="A136">
            <v>12.19</v>
          </cell>
          <cell r="B136" t="str">
            <v>Tapa de registro</v>
          </cell>
          <cell r="C136" t="str">
            <v>UN</v>
          </cell>
          <cell r="D136">
            <v>100</v>
          </cell>
          <cell r="E136">
            <v>8700</v>
          </cell>
          <cell r="F136">
            <v>870000</v>
          </cell>
        </row>
        <row r="137">
          <cell r="A137">
            <v>12.2</v>
          </cell>
          <cell r="B137" t="str">
            <v>Construcción pozo séptico cto 21 Mpa  h&gt;1,hm ax=1.50m .</v>
          </cell>
          <cell r="C137" t="str">
            <v>UN</v>
          </cell>
          <cell r="D137">
            <v>9</v>
          </cell>
          <cell r="E137">
            <v>1188398</v>
          </cell>
          <cell r="F137">
            <v>10695582</v>
          </cell>
        </row>
        <row r="138">
          <cell r="A138">
            <v>12.21</v>
          </cell>
          <cell r="B138" t="str">
            <v>Construcción pozo séptico cto 21 Mpa  h&gt;1,hm ax=2.00m .</v>
          </cell>
          <cell r="C138" t="str">
            <v>UN</v>
          </cell>
          <cell r="D138">
            <v>1</v>
          </cell>
          <cell r="E138">
            <v>1408929</v>
          </cell>
          <cell r="F138">
            <v>1408929</v>
          </cell>
        </row>
        <row r="139">
          <cell r="B139" t="str">
            <v>SUBTOTAL</v>
          </cell>
          <cell r="F139">
            <v>135253860</v>
          </cell>
        </row>
        <row r="140">
          <cell r="A140" t="str">
            <v>XIII.</v>
          </cell>
          <cell r="B140" t="str">
            <v>OBRAS EXTERIORES</v>
          </cell>
        </row>
        <row r="141">
          <cell r="A141">
            <v>13.01</v>
          </cell>
          <cell r="B141" t="str">
            <v>Suministro y colocación de adoquin de concreto TR. Liviano,
20 x 10 x 6cm , incluye bas e de 4cm , arena de nivelación y arena de sello.</v>
          </cell>
          <cell r="C141" t="str">
            <v>M2</v>
          </cell>
          <cell r="D141">
            <v>2360</v>
          </cell>
          <cell r="E141">
            <v>63556</v>
          </cell>
          <cell r="F141">
            <v>149992160</v>
          </cell>
        </row>
        <row r="142">
          <cell r="A142">
            <v>13.02</v>
          </cell>
          <cell r="B142" t="str">
            <v>Sum /Inst. Base  granular. pis o TM 3/4  pg e=0.15m , compactada</v>
          </cell>
          <cell r="C142" t="str">
            <v>M3</v>
          </cell>
          <cell r="D142">
            <v>395</v>
          </cell>
          <cell r="E142">
            <v>120139</v>
          </cell>
          <cell r="F142">
            <v>47454905</v>
          </cell>
        </row>
        <row r="143">
          <cell r="A143">
            <v>13.03</v>
          </cell>
          <cell r="B143" t="str">
            <v>Suministro e instalación palmas  con  ambientación inferior</v>
          </cell>
          <cell r="C143" t="str">
            <v>UN</v>
          </cell>
          <cell r="D143">
            <v>12</v>
          </cell>
          <cell r="E143">
            <v>101770</v>
          </cell>
          <cell r="F143">
            <v>1221240</v>
          </cell>
        </row>
        <row r="144">
          <cell r="A144">
            <v>13.04</v>
          </cell>
          <cell r="B144" t="str">
            <v>Sumi, e insta. De prado zonas verdes incluye nivelación</v>
          </cell>
          <cell r="C144" t="str">
            <v>M2</v>
          </cell>
          <cell r="D144">
            <v>1250</v>
          </cell>
          <cell r="E144">
            <v>12847</v>
          </cell>
          <cell r="F144">
            <v>16058750</v>
          </cell>
        </row>
        <row r="145">
          <cell r="B145" t="str">
            <v>SUBTOTAL</v>
          </cell>
          <cell r="F145">
            <v>214727055</v>
          </cell>
        </row>
        <row r="146">
          <cell r="A146" t="str">
            <v>XIV.</v>
          </cell>
          <cell r="B146" t="str">
            <v>ELECTRICOS, VOZ Y DATOS, OTROS</v>
          </cell>
        </row>
        <row r="147">
          <cell r="A147">
            <v>14.01</v>
          </cell>
          <cell r="B147" t="str">
            <v>Sumi. E inst. sistema electrico, voz y datos (ver  anexo 1)</v>
          </cell>
          <cell r="C147" t="str">
            <v>UN</v>
          </cell>
          <cell r="D147">
            <v>1</v>
          </cell>
          <cell r="E147">
            <v>236924731</v>
          </cell>
          <cell r="F147">
            <v>236924731</v>
          </cell>
        </row>
        <row r="148">
          <cell r="A148">
            <v>14.02</v>
          </cell>
          <cell r="B148" t="str">
            <v>Suministro e Instalación de Gases  medicinales (oxigeno) (incluye Diseño)</v>
          </cell>
          <cell r="C148" t="str">
            <v>UN</v>
          </cell>
          <cell r="D148">
            <v>1</v>
          </cell>
          <cell r="E148">
            <v>139998600</v>
          </cell>
          <cell r="F148">
            <v>139998600</v>
          </cell>
        </row>
        <row r="149">
          <cell r="A149">
            <v>14.03</v>
          </cell>
          <cell r="B149" t="str">
            <v>Sum. E instalacion de red  de aire  acondicionado convencional y no convencional (Incluye diseño)</v>
          </cell>
          <cell r="C149" t="str">
            <v>UN</v>
          </cell>
          <cell r="D149">
            <v>1</v>
          </cell>
          <cell r="E149">
            <v>262997370</v>
          </cell>
          <cell r="F149">
            <v>262997370</v>
          </cell>
        </row>
        <row r="150">
          <cell r="A150">
            <v>14.04</v>
          </cell>
          <cell r="B150" t="str">
            <v>Suministro e instalación de placas de señalización para cada ambiente del hospital  y rutas de evacuación en lámina acrílica de 0,20*0,30 con  dilatadores  de fijación en aluminio</v>
          </cell>
          <cell r="C150" t="str">
            <v>UN</v>
          </cell>
          <cell r="D150">
            <v>120</v>
          </cell>
          <cell r="E150">
            <v>73004</v>
          </cell>
          <cell r="F150">
            <v>8760480</v>
          </cell>
        </row>
        <row r="151">
          <cell r="A151">
            <v>14.05</v>
          </cell>
          <cell r="B151" t="str">
            <v>Suministro e instalación de placa de señalización general en el acceso principal del hospital  en lám ina acrílica de 1,00*1,00  con  dilatadores  de fijación en aluminio</v>
          </cell>
          <cell r="C151" t="str">
            <v>UN</v>
          </cell>
          <cell r="D151">
            <v>2</v>
          </cell>
          <cell r="E151">
            <v>202484</v>
          </cell>
          <cell r="F151">
            <v>404968</v>
          </cell>
        </row>
        <row r="152">
          <cell r="A152">
            <v>14.06</v>
          </cell>
          <cell r="B152" t="str">
            <v>Suministro y siembra  arboles nativos -2.50 m t altura- diámetro.10cm de tallo.</v>
          </cell>
          <cell r="C152" t="str">
            <v>UN</v>
          </cell>
          <cell r="D152">
            <v>15</v>
          </cell>
          <cell r="E152">
            <v>91170</v>
          </cell>
          <cell r="F152">
            <v>1367550</v>
          </cell>
        </row>
        <row r="153">
          <cell r="A153">
            <v>14.07</v>
          </cell>
          <cell r="B153" t="str">
            <v>Suministro e instalacion de espejos</v>
          </cell>
          <cell r="C153" t="str">
            <v>GL</v>
          </cell>
          <cell r="D153">
            <v>1</v>
          </cell>
          <cell r="E153">
            <v>349997</v>
          </cell>
          <cell r="F153">
            <v>349997</v>
          </cell>
        </row>
        <row r="154">
          <cell r="A154">
            <v>14.08</v>
          </cell>
          <cell r="B154" t="str">
            <v>Aseo y limpieza general</v>
          </cell>
          <cell r="C154" t="str">
            <v>GL</v>
          </cell>
          <cell r="D154">
            <v>1</v>
          </cell>
          <cell r="E154">
            <v>2419847</v>
          </cell>
          <cell r="F154">
            <v>2419847</v>
          </cell>
        </row>
        <row r="155">
          <cell r="B155" t="str">
            <v>SUBTOTAL</v>
          </cell>
          <cell r="F155">
            <v>653223543</v>
          </cell>
        </row>
        <row r="156">
          <cell r="A156" t="str">
            <v>XV.</v>
          </cell>
          <cell r="B156" t="str">
            <v>ITEMS NO PREVISTOS</v>
          </cell>
        </row>
        <row r="157">
          <cell r="A157" t="str">
            <v>INP 01</v>
          </cell>
          <cell r="B157" t="str">
            <v>CAPA GRANULAR DE RIO</v>
          </cell>
          <cell r="C157" t="str">
            <v>M3</v>
          </cell>
          <cell r="E157">
            <v>97000</v>
          </cell>
          <cell r="F157">
            <v>0</v>
          </cell>
        </row>
        <row r="158">
          <cell r="A158" t="str">
            <v>INP 02</v>
          </cell>
          <cell r="B158" t="str">
            <v>Viga cimentación Tipo Z2 Concreto 21 Mpa T base 0.80x0.20 dado 0.40x0.10, incluye  Formaleteria</v>
          </cell>
          <cell r="C158" t="str">
            <v>M3</v>
          </cell>
          <cell r="E158">
            <v>614260</v>
          </cell>
          <cell r="F158">
            <v>0</v>
          </cell>
        </row>
        <row r="159">
          <cell r="A159" t="str">
            <v>INP 03</v>
          </cell>
          <cell r="B159" t="str">
            <v>Viga cimentación Tipo Z3 Concreto 21 Mpa T base 0.90x0.20 dado 0.40x0.10  muro e=0.20, incluye  Formaleteria</v>
          </cell>
          <cell r="C159" t="str">
            <v>M3</v>
          </cell>
          <cell r="E159">
            <v>621992</v>
          </cell>
          <cell r="F159">
            <v>0</v>
          </cell>
        </row>
        <row r="160">
          <cell r="A160" t="str">
            <v>INP 04</v>
          </cell>
          <cell r="B160" t="str">
            <v>Viga cimentación Tipo Z1 Concreto 21 Mpa 0.40x0.30, Incluye  Formaleteria</v>
          </cell>
          <cell r="C160" t="str">
            <v>M3</v>
          </cell>
          <cell r="E160">
            <v>603036</v>
          </cell>
          <cell r="F160">
            <v>0</v>
          </cell>
        </row>
        <row r="161">
          <cell r="A161" t="str">
            <v>INP 05</v>
          </cell>
          <cell r="B161" t="str">
            <v>Viga cimentación Tipo V4 Concreto 21 Mpa  0.20x0.30m, Incluye Formaleteria</v>
          </cell>
          <cell r="C161" t="str">
            <v>M3</v>
          </cell>
          <cell r="E161">
            <v>602403</v>
          </cell>
          <cell r="F161">
            <v>0</v>
          </cell>
        </row>
        <row r="162">
          <cell r="A162" t="str">
            <v>INP 06</v>
          </cell>
          <cell r="B162" t="str">
            <v>Malla electrosoldada M-084 para contrapiso</v>
          </cell>
          <cell r="C162" t="str">
            <v>M2</v>
          </cell>
          <cell r="E162">
            <v>8058</v>
          </cell>
          <cell r="F162">
            <v>0</v>
          </cell>
        </row>
        <row r="163">
          <cell r="A163" t="str">
            <v>INP 07</v>
          </cell>
          <cell r="B163" t="str">
            <v>Cinta PVC e=15cm para junta constructiva en Tanque de almacenamiento</v>
          </cell>
          <cell r="C163" t="str">
            <v>ML</v>
          </cell>
          <cell r="E163">
            <v>26200</v>
          </cell>
          <cell r="F163">
            <v>0</v>
          </cell>
        </row>
        <row r="164">
          <cell r="A164" t="str">
            <v>INP 08</v>
          </cell>
          <cell r="B164" t="str">
            <v xml:space="preserve"> MURO EN LADRILLO COMUN ARCILLA 0.10*0.14*0.29</v>
          </cell>
          <cell r="C164" t="str">
            <v>M2</v>
          </cell>
          <cell r="E164">
            <v>49271</v>
          </cell>
          <cell r="F164">
            <v>0</v>
          </cell>
        </row>
        <row r="165">
          <cell r="A165" t="str">
            <v>INP 09</v>
          </cell>
          <cell r="B165" t="str">
            <v>Columneta de confinamiento de 10x15cm Tipo CC1 Concreto 21 Mpa, incluye formaleteria</v>
          </cell>
          <cell r="C165" t="str">
            <v>ML</v>
          </cell>
          <cell r="E165">
            <v>29220</v>
          </cell>
          <cell r="F165">
            <v>0</v>
          </cell>
        </row>
        <row r="166">
          <cell r="A166" t="str">
            <v>INP 10</v>
          </cell>
          <cell r="B166" t="str">
            <v>Columneta de confinamiento de 10x25cm Tipo CC2 Concreto 21 Mpa, incluye formaleteria</v>
          </cell>
          <cell r="C166" t="str">
            <v>ML</v>
          </cell>
          <cell r="E166">
            <v>35249</v>
          </cell>
          <cell r="F166">
            <v>0</v>
          </cell>
        </row>
        <row r="167">
          <cell r="A167" t="str">
            <v>INP 11</v>
          </cell>
          <cell r="B167" t="str">
            <v>Viga cinta Concreto 21 Mpa. 10cm x12cm Tipo CA, incluye formaleteria</v>
          </cell>
          <cell r="C167" t="str">
            <v>ML</v>
          </cell>
          <cell r="E167">
            <v>31365</v>
          </cell>
          <cell r="F167">
            <v>0</v>
          </cell>
        </row>
        <row r="168">
          <cell r="A168" t="str">
            <v>INP 12</v>
          </cell>
          <cell r="B168" t="str">
            <v>Junta de dilatación en Icopor e=2cm entre muros no estructurales y Sistema aporticado</v>
          </cell>
          <cell r="C168" t="str">
            <v>ML</v>
          </cell>
          <cell r="E168">
            <v>2332</v>
          </cell>
          <cell r="F168">
            <v>0</v>
          </cell>
        </row>
        <row r="169">
          <cell r="A169" t="str">
            <v>INP 13</v>
          </cell>
          <cell r="B169" t="str">
            <v>Anclaje hierro 3/8" perforación 1/2" - 9 cm</v>
          </cell>
          <cell r="C169" t="str">
            <v>UND</v>
          </cell>
          <cell r="E169">
            <v>6670</v>
          </cell>
          <cell r="F169">
            <v>0</v>
          </cell>
        </row>
        <row r="170">
          <cell r="A170" t="str">
            <v>INP 14</v>
          </cell>
          <cell r="B170" t="str">
            <v>Cubierta Tipo Acesco Master 1000 Cal. 24 Grado 40</v>
          </cell>
          <cell r="C170" t="str">
            <v>M2</v>
          </cell>
          <cell r="E170">
            <v>58963</v>
          </cell>
          <cell r="F170">
            <v>0</v>
          </cell>
        </row>
        <row r="171">
          <cell r="A171" t="str">
            <v>INP 15</v>
          </cell>
          <cell r="B171" t="str">
            <v>Punto Sanitario 3 Pgd</v>
          </cell>
          <cell r="C171" t="str">
            <v>UND</v>
          </cell>
          <cell r="E171">
            <v>72375</v>
          </cell>
          <cell r="F171">
            <v>0</v>
          </cell>
        </row>
        <row r="172">
          <cell r="A172" t="str">
            <v>INP 16</v>
          </cell>
          <cell r="B172" t="str">
            <v>Platinas apoyo de cerchas incluye elementos embebidos</v>
          </cell>
          <cell r="C172" t="str">
            <v>UND</v>
          </cell>
          <cell r="E172">
            <v>56654</v>
          </cell>
          <cell r="F172">
            <v>0</v>
          </cell>
        </row>
        <row r="173">
          <cell r="A173" t="str">
            <v>INP 17</v>
          </cell>
          <cell r="B173" t="str">
            <v>ACERO ESTRUCTURAL DE CUBIERTA A-36, INCLUYE PINTURA EN ESMALTE</v>
          </cell>
          <cell r="C173" t="str">
            <v>KG</v>
          </cell>
          <cell r="E173">
            <v>7602</v>
          </cell>
          <cell r="F173">
            <v>0</v>
          </cell>
        </row>
        <row r="174">
          <cell r="A174" t="str">
            <v>INP 18</v>
          </cell>
          <cell r="B174" t="str">
            <v>Relleno con material sobrante de excavación</v>
          </cell>
          <cell r="C174" t="str">
            <v>M3</v>
          </cell>
          <cell r="E174">
            <v>20472</v>
          </cell>
          <cell r="F174">
            <v>0</v>
          </cell>
        </row>
        <row r="175">
          <cell r="A175" t="str">
            <v>INP 19</v>
          </cell>
          <cell r="B175" t="str">
            <v>Pavimento en concreto hidraulico e=20cm 3500 psi</v>
          </cell>
          <cell r="C175" t="str">
            <v>M2</v>
          </cell>
          <cell r="E175">
            <v>173581</v>
          </cell>
          <cell r="F175">
            <v>0</v>
          </cell>
        </row>
        <row r="176">
          <cell r="F176">
            <v>0</v>
          </cell>
        </row>
        <row r="177">
          <cell r="F177">
            <v>0</v>
          </cell>
        </row>
        <row r="178">
          <cell r="B178" t="str">
            <v>SUBTOTAL</v>
          </cell>
          <cell r="F178">
            <v>0</v>
          </cell>
        </row>
        <row r="179">
          <cell r="B179" t="str">
            <v>VALOR DE LOS COSTOS DIRECTOS</v>
          </cell>
          <cell r="F179">
            <v>4009936217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 val="Pres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ANTÍA UNICA"/>
      <sheetName val="PRES"/>
      <sheetName val="AIU1"/>
      <sheetName val="AIU2"/>
      <sheetName val="MAT"/>
      <sheetName val="CUADRILLAS"/>
      <sheetName val="PER"/>
      <sheetName val="TRANS"/>
      <sheetName val="HER"/>
      <sheetName val="MEZ"/>
      <sheetName val="MEZ001"/>
      <sheetName val="MEZ002"/>
      <sheetName val="MEZ003"/>
      <sheetName val="MEZ004"/>
      <sheetName val="MEZ005"/>
      <sheetName val="MEZ006"/>
      <sheetName val="MEZ007"/>
      <sheetName val="MEZ008"/>
      <sheetName val="MEZ009"/>
      <sheetName val="MEZ010"/>
      <sheetName val="MEZ011"/>
      <sheetName val="MEZ012"/>
      <sheetName val="MEZ013"/>
      <sheetName val="MEZ014"/>
      <sheetName val="MEZ015"/>
      <sheetName val="MEZ016"/>
      <sheetName val="MEZ017"/>
      <sheetName val="MEZ018"/>
      <sheetName val="MEZ019"/>
      <sheetName val="MEZ020"/>
      <sheetName val="MEZ021"/>
      <sheetName val="MEZ022"/>
      <sheetName val="MEZ023"/>
      <sheetName val="MEZ024"/>
      <sheetName val="MEZ025"/>
      <sheetName val="MEZ026"/>
      <sheetName val="MEZ027"/>
      <sheetName val="MEZ028"/>
      <sheetName val="1.0.4"/>
      <sheetName val="1.0.5"/>
      <sheetName val="1.1.2"/>
      <sheetName val="1.1.4"/>
      <sheetName val="1.1.5"/>
      <sheetName val="1.1.6"/>
      <sheetName val="1.1.7"/>
      <sheetName val="1.1.8"/>
      <sheetName val="1.1.9"/>
      <sheetName val="1.1.10"/>
      <sheetName val="1.1.12"/>
      <sheetName val="1.1.15"/>
      <sheetName val="1.1.17"/>
      <sheetName val="1.1.18"/>
      <sheetName val="1.1.19"/>
      <sheetName val="1.1.20"/>
      <sheetName val="1.2.1"/>
      <sheetName val="1.2.2"/>
      <sheetName val="1.2.3"/>
      <sheetName val="1.3.1"/>
      <sheetName val="1.3.2"/>
      <sheetName val="2.1.1"/>
      <sheetName val="2.1.3"/>
      <sheetName val="2.1.6"/>
      <sheetName val="2.1.8"/>
      <sheetName val="2.1.9"/>
      <sheetName val="2.1.10"/>
      <sheetName val="2.1.11"/>
      <sheetName val="2.1.12"/>
      <sheetName val="2.1.13"/>
      <sheetName val="2.1.14"/>
      <sheetName val="2.1.15"/>
      <sheetName val="2.1.16"/>
      <sheetName val="2.2.2"/>
      <sheetName val="2.2.3"/>
      <sheetName val="2.2.5"/>
      <sheetName val="2.2.6"/>
      <sheetName val="2.2.8"/>
      <sheetName val="2.2.11"/>
      <sheetName val="2.2.12"/>
      <sheetName val="2.2.13"/>
      <sheetName val="2.2.15"/>
      <sheetName val="2.2.16"/>
      <sheetName val="2.2.17"/>
      <sheetName val="2.2.20"/>
      <sheetName val="2.2.22"/>
      <sheetName val="2.2.23"/>
      <sheetName val="2.3.2"/>
      <sheetName val="2.3.3"/>
      <sheetName val="2.3.4"/>
      <sheetName val="2.3.5"/>
      <sheetName val="2.3.7"/>
      <sheetName val="3.1"/>
      <sheetName val="4.1.1"/>
      <sheetName val="4.1.2"/>
      <sheetName val="4.1.3"/>
      <sheetName val="4.1.4"/>
      <sheetName val="4.1.5"/>
      <sheetName val="4.1.6"/>
      <sheetName val="4.1.8"/>
      <sheetName val="4.1.9"/>
      <sheetName val="4.1.11"/>
      <sheetName val="4.1.12"/>
      <sheetName val="4.2.1"/>
      <sheetName val="4.2.2"/>
      <sheetName val="4.2.3"/>
      <sheetName val="4.2.5"/>
      <sheetName val="4.2.6"/>
      <sheetName val="4.3.1"/>
      <sheetName val="4.3.2"/>
      <sheetName val="4.3.3"/>
      <sheetName val="4.3.4"/>
      <sheetName val="4.3.5"/>
      <sheetName val="4.3.5A"/>
      <sheetName val="4.3.5B"/>
      <sheetName val="4.3.5C"/>
      <sheetName val="4.3.7"/>
      <sheetName val="4.3.8"/>
      <sheetName val="4.3.9"/>
      <sheetName val="4.3.10"/>
      <sheetName val="4.3.11"/>
      <sheetName val="4.4.1"/>
      <sheetName val="4.4.2"/>
      <sheetName val="4.4.4"/>
      <sheetName val="4.4.5"/>
      <sheetName val="4.4.6"/>
      <sheetName val="4.4.7"/>
      <sheetName val="4.4.8"/>
      <sheetName val="4.4.8A"/>
      <sheetName val="4.4.8B"/>
      <sheetName val="4.4.8C"/>
      <sheetName val="4.4.9A"/>
      <sheetName val="4.4.10"/>
      <sheetName val="4.4.11"/>
      <sheetName val="4.4.12"/>
      <sheetName val="4.4.13"/>
      <sheetName val="4.4.13A"/>
      <sheetName val="4.4.14A"/>
      <sheetName val="4.4.16"/>
      <sheetName val="4.4.18"/>
      <sheetName val="4.4.19"/>
      <sheetName val="4.4.20"/>
      <sheetName val="4.4.21"/>
      <sheetName val="4.4.22"/>
      <sheetName val="4.4.24"/>
      <sheetName val="4.4.25"/>
      <sheetName val="4.4.25A"/>
      <sheetName val="4.4.25B"/>
      <sheetName val="4.4.26"/>
      <sheetName val="4.4.27"/>
      <sheetName val="4.4.28"/>
      <sheetName val="4.4.29"/>
      <sheetName val="4.4.30"/>
      <sheetName val="4.4.31"/>
      <sheetName val="4.5.1A"/>
      <sheetName val="4.5.1B"/>
      <sheetName val="4.5.1C"/>
      <sheetName val="4.5.1D"/>
      <sheetName val="4.5.1E"/>
      <sheetName val="4.5.1F"/>
      <sheetName val="4.5.4"/>
      <sheetName val="4.5.5"/>
      <sheetName val="4.5.6"/>
      <sheetName val="5.1.0"/>
      <sheetName val="5.1.1"/>
      <sheetName val="5.1.2A"/>
      <sheetName val="5.1.3"/>
      <sheetName val="5.1.4"/>
      <sheetName val="5.1.5"/>
      <sheetName val="5.1.6"/>
      <sheetName val="5.1.7"/>
      <sheetName val="5.1.8"/>
      <sheetName val="5.2.1"/>
      <sheetName val="5.2.2"/>
      <sheetName val="5.2.5"/>
      <sheetName val="5.2.6"/>
      <sheetName val="5.2.7"/>
      <sheetName val="5.2.9"/>
      <sheetName val="5.2.10"/>
      <sheetName val="5.2.11"/>
      <sheetName val="5.2.12"/>
      <sheetName val="5.2.13"/>
      <sheetName val="5.2.14"/>
      <sheetName val="5.2.15"/>
      <sheetName val="5.2.16"/>
      <sheetName val="5.2.17"/>
      <sheetName val="5.2.18"/>
      <sheetName val="5.2.19"/>
      <sheetName val="5.2.20"/>
      <sheetName val="5.3.1"/>
      <sheetName val="5.3.2"/>
      <sheetName val="5.3.3"/>
      <sheetName val="5.3.3A"/>
      <sheetName val="5.3.4"/>
      <sheetName val="5.3.5"/>
      <sheetName val="5.3.6"/>
      <sheetName val="5.4.1"/>
      <sheetName val="5.4.2"/>
      <sheetName val="5.4.2A"/>
      <sheetName val="5.4.3A"/>
      <sheetName val="5.4.4"/>
      <sheetName val="6.1.1"/>
      <sheetName val="6.1.2"/>
      <sheetName val="6.1.3"/>
      <sheetName val="6.1.4"/>
      <sheetName val="7.1.1"/>
      <sheetName val="7.1.2"/>
      <sheetName val="7.1.3"/>
      <sheetName val="7.1.5"/>
      <sheetName val="7.1.6"/>
      <sheetName val="7.1.1.1"/>
      <sheetName val="7.1.1.2"/>
      <sheetName val="7.1.1.3"/>
      <sheetName val="7.1.1.4"/>
      <sheetName val="7.1.1.5"/>
      <sheetName val="7.1.1.6"/>
      <sheetName val="7.1.1.7"/>
      <sheetName val="7.1.1.8"/>
      <sheetName val="7.1.1.9"/>
      <sheetName val="7.1.1.10"/>
      <sheetName val="7.1.1.11"/>
      <sheetName val="7.1.1.12"/>
      <sheetName val="7.1.1.13"/>
      <sheetName val="7.1.1.14"/>
      <sheetName val="7.1.1.15"/>
      <sheetName val="7.1.2.1"/>
      <sheetName val="7.1.2.3"/>
      <sheetName val="7.1.2.4"/>
      <sheetName val="7.1.2.5"/>
      <sheetName val="7.1.3.1"/>
      <sheetName val="7.1.5.1"/>
      <sheetName val="7.1.5.2"/>
      <sheetName val="7.1.5.3"/>
      <sheetName val="7.1.5.4"/>
      <sheetName val="7.1.5.5"/>
      <sheetName val="7.2.1.1"/>
      <sheetName val="7.2.1.2"/>
      <sheetName val="7.2.1.3"/>
      <sheetName val="7.2.1.4"/>
      <sheetName val="7.2.1.5"/>
      <sheetName val="7.2.1.6"/>
      <sheetName val="7.2.1.7"/>
      <sheetName val="7.2.1.9"/>
      <sheetName val="7.2.1.11"/>
      <sheetName val="7.2.1.12"/>
      <sheetName val="7.2.1.13"/>
      <sheetName val="7.2.1.14"/>
      <sheetName val="7.2.2.2"/>
      <sheetName val="7.2.2.4"/>
      <sheetName val="7.2.2.6"/>
      <sheetName val="7.2.2.7"/>
      <sheetName val="7.2.3.1"/>
      <sheetName val="7.2.4.1"/>
      <sheetName val="7.2.4.2"/>
      <sheetName val="7.2.4.3"/>
      <sheetName val="7.3.1"/>
      <sheetName val="7.3.2"/>
      <sheetName val="7.3.4"/>
      <sheetName val="7.3.5"/>
      <sheetName val="7.3.6"/>
      <sheetName val="7.3.6 A"/>
      <sheetName val="7.3.7"/>
      <sheetName val="7.3.8"/>
      <sheetName val="7.3.9"/>
      <sheetName val="7.3.10"/>
      <sheetName val="7.3.11"/>
      <sheetName val="7.3.12"/>
      <sheetName val="7.3.13"/>
      <sheetName val="7.3.14"/>
      <sheetName val="7.3.15"/>
      <sheetName val="7.3.16"/>
      <sheetName val="7.3.17"/>
      <sheetName val="7.4.2"/>
      <sheetName val="7.4.3"/>
      <sheetName val="7.4.4"/>
      <sheetName val="7.5.1A"/>
      <sheetName val="7.5.2A"/>
      <sheetName val="7.5.3"/>
      <sheetName val="7.5.6"/>
      <sheetName val="7.5.6A"/>
      <sheetName val="7.5.7"/>
      <sheetName val="7.5.8"/>
      <sheetName val="7.5.8A"/>
      <sheetName val="7.6.1.1"/>
      <sheetName val="7.6.1.2"/>
      <sheetName val="7.6.1.3"/>
      <sheetName val="7.6.1.4"/>
      <sheetName val="7.6.1.5"/>
      <sheetName val="7.6.1.6"/>
      <sheetName val="7.6.1.7"/>
      <sheetName val="7.6.1.8"/>
      <sheetName val="7.6.1.9"/>
      <sheetName val="7.6.1.10"/>
      <sheetName val="7.6.1.11"/>
      <sheetName val="7.6.2.2"/>
      <sheetName val="7.6.2.4"/>
      <sheetName val="7.6.2.5"/>
      <sheetName val="7.6.2.6"/>
      <sheetName val="7.6.3.2"/>
      <sheetName val="7.6.3.2A"/>
      <sheetName val="7.6.3.3"/>
      <sheetName val="7.6.3.4"/>
      <sheetName val="7.6.4.1"/>
      <sheetName val="7.6.4.2"/>
      <sheetName val="7.6.4.3"/>
      <sheetName val="7.6.4.4"/>
      <sheetName val="7.6.4.5"/>
      <sheetName val="7.6.4.6"/>
      <sheetName val="7.6.5.1"/>
      <sheetName val="7.6.5.2"/>
      <sheetName val="7.6.6.1"/>
      <sheetName val="7.6.6.2"/>
      <sheetName val="7.6.6.3"/>
      <sheetName val="7.6.8.1"/>
      <sheetName val="7.6.8.1A"/>
      <sheetName val="7.6.8.2"/>
      <sheetName val="7.6.8.3"/>
      <sheetName val="7.6.8.4"/>
      <sheetName val="7.6.8.5"/>
      <sheetName val="7.6.8.6"/>
      <sheetName val="7.9.1"/>
      <sheetName val="7.9.1A"/>
      <sheetName val="7.9.1B"/>
      <sheetName val="7.9.1C"/>
      <sheetName val="7.9.1D"/>
      <sheetName val="7.9.2"/>
      <sheetName val="7.9.3"/>
      <sheetName val="7.10.1"/>
      <sheetName val="7.10.2"/>
      <sheetName val="7.10.3"/>
      <sheetName val="7.10.4"/>
      <sheetName val="7.11.1"/>
      <sheetName val="7.11.1A"/>
      <sheetName val="7.11.2"/>
      <sheetName val="7.11.2A"/>
      <sheetName val="7.11.2AB"/>
      <sheetName val="7.11.2AC"/>
      <sheetName val="7.11.2B"/>
      <sheetName val="7.11.2C"/>
      <sheetName val="7.11.2D"/>
      <sheetName val="7.11.2E"/>
      <sheetName val="7.11.2F"/>
      <sheetName val="7.11.2G"/>
      <sheetName val="7.11.2H"/>
      <sheetName val="7.11.2I"/>
      <sheetName val="7.11.2J"/>
      <sheetName val="7.11.2K"/>
      <sheetName val="7.11.3"/>
      <sheetName val="7.11.4"/>
      <sheetName val="7.11.4A"/>
      <sheetName val="7.11.5"/>
      <sheetName val="7.11.5A"/>
      <sheetName val="7.11.6"/>
      <sheetName val="7.11.8"/>
      <sheetName val="7.11.26"/>
      <sheetName val="7.11.27"/>
      <sheetName val="7.11.28"/>
      <sheetName val="7.11.29"/>
      <sheetName val="7.11.30"/>
      <sheetName val="7.11.31"/>
      <sheetName val="7.11.32"/>
      <sheetName val="7.11.33"/>
      <sheetName val="7.11.34"/>
      <sheetName val="7.11.35"/>
      <sheetName val="7.11.36"/>
      <sheetName val="7.12.1"/>
      <sheetName val="7.12.2"/>
      <sheetName val="7.12.2A"/>
      <sheetName val="7.12.2B"/>
      <sheetName val="7.12.2C"/>
      <sheetName val="7.12.2D"/>
      <sheetName val="7.12.3"/>
      <sheetName val="7.12.4"/>
      <sheetName val="7.12.5"/>
      <sheetName val="7.12.6"/>
      <sheetName val="7.12.7"/>
      <sheetName val="7.12.8"/>
      <sheetName val="7.12.9"/>
      <sheetName val="7.12.10"/>
      <sheetName val="7.12.10A"/>
      <sheetName val="7.12.11"/>
      <sheetName val="7.12.11A"/>
      <sheetName val="7.12.11B"/>
      <sheetName val="7.12.12"/>
      <sheetName val="7.12.13"/>
      <sheetName val="7.12.14"/>
      <sheetName val="7.12.15"/>
      <sheetName val="7.12.16"/>
      <sheetName val="7.12.16A"/>
      <sheetName val="7.12.16B"/>
      <sheetName val="7.12.17"/>
      <sheetName val="7.12.17A"/>
      <sheetName val="7.12.18"/>
      <sheetName val="7.12.19"/>
      <sheetName val="7.12.19A"/>
      <sheetName val="7.12.19B"/>
      <sheetName val="7.12.19C"/>
      <sheetName val="7.12.19D"/>
      <sheetName val="7.12.19E"/>
      <sheetName val="7.12.20"/>
      <sheetName val="7.12.20A"/>
      <sheetName val="7.12.20B"/>
      <sheetName val="7.12.20C"/>
      <sheetName val="7.12.20D"/>
      <sheetName val="7.12.20E"/>
      <sheetName val="7.12.20F"/>
      <sheetName val="7.12.20G"/>
      <sheetName val="7.12.21"/>
      <sheetName val="7.12.21A"/>
      <sheetName val="7.12.21B"/>
      <sheetName val="7.12.21C"/>
      <sheetName val="7.12.21D"/>
      <sheetName val="7.12.21E"/>
      <sheetName val="7.12.21F"/>
      <sheetName val="7.12.21G"/>
      <sheetName val="7.12.21H"/>
      <sheetName val="7.12.21I"/>
      <sheetName val="7.12.22"/>
      <sheetName val="7.12.22A"/>
      <sheetName val="7.12.22B"/>
      <sheetName val="7.12.22C"/>
      <sheetName val="7.12.22D"/>
      <sheetName val="7.12.22E"/>
      <sheetName val="7.12.22F"/>
      <sheetName val="7.12.22G"/>
      <sheetName val="7.12.22H"/>
      <sheetName val="7.12.22I"/>
      <sheetName val="7.12.22J"/>
      <sheetName val="7.12.22K"/>
      <sheetName val="7.12.23"/>
      <sheetName val="7.12.23A"/>
      <sheetName val="7.12.23B"/>
      <sheetName val="7.12.23C"/>
      <sheetName val="7.12.23D"/>
      <sheetName val="7.12.23E"/>
      <sheetName val="7.12.23F"/>
      <sheetName val="7.12.24"/>
      <sheetName val="7.12.24A"/>
      <sheetName val="7.12.24B"/>
      <sheetName val="7.12.24C"/>
      <sheetName val="7.12.24D"/>
      <sheetName val="7.12.24E"/>
      <sheetName val="7.12.24F"/>
      <sheetName val="7.12.25"/>
      <sheetName val="7.12.26"/>
      <sheetName val="7.12.27"/>
      <sheetName val="7.13.2.1"/>
      <sheetName val="7.13.2.2"/>
      <sheetName val="7.13.2.3"/>
      <sheetName val="7.13.2.4"/>
      <sheetName val="7.13.2.4A"/>
      <sheetName val="7.13.2.4B"/>
      <sheetName val="7.13.2.5"/>
      <sheetName val="7.13.2.6"/>
      <sheetName val="7.13.2.8"/>
      <sheetName val="7.13.2.9"/>
      <sheetName val="7.13.2.10"/>
      <sheetName val="7.13.2.11"/>
      <sheetName val="7.13.3.1"/>
      <sheetName val="9.1.1"/>
      <sheetName val="9.1.2"/>
      <sheetName val="9.1.3"/>
      <sheetName val="9.1.4"/>
      <sheetName val="9.1.6"/>
      <sheetName val="9.1.8"/>
      <sheetName val="9.1.9"/>
      <sheetName val="9.1.10"/>
      <sheetName val="9.1.11"/>
      <sheetName val="10.1.1"/>
      <sheetName val="10.1.2"/>
      <sheetName val="10.1.3"/>
      <sheetName val="10.1.3A"/>
      <sheetName val="10.1.3B"/>
      <sheetName val="10.1.4"/>
      <sheetName val="10.1.5"/>
      <sheetName val="10.1.6"/>
      <sheetName val="10.1.7"/>
      <sheetName val="10.1.11"/>
      <sheetName val="10.1.12"/>
      <sheetName val="10.1.13"/>
      <sheetName val="10.2.1.1"/>
      <sheetName val="10.2.1.2"/>
      <sheetName val="10.2.1.3"/>
      <sheetName val="10.2.1.4"/>
      <sheetName val="10.2.1.5"/>
      <sheetName val="10.2.1.7"/>
      <sheetName val="10.2.1.8"/>
      <sheetName val="10.2.1.10"/>
      <sheetName val="10.2.1.11"/>
      <sheetName val="10.2.1.13"/>
      <sheetName val="10.2.1.13A"/>
      <sheetName val="10.2.1.14"/>
      <sheetName val="10.2.1.15"/>
      <sheetName val="10.2.1.16"/>
      <sheetName val="10.2.1.17"/>
      <sheetName val="10.2.1.18"/>
      <sheetName val="10.2.1.19"/>
      <sheetName val="10.2.1.20"/>
      <sheetName val="10.2.1.21"/>
      <sheetName val="10.2.1.22"/>
      <sheetName val="10.2.1.23"/>
      <sheetName val="10.2.1.24"/>
      <sheetName val="10.2.1.25"/>
      <sheetName val="10.2.1.26"/>
      <sheetName val="10.2.1.27"/>
      <sheetName val="10.2.1.28"/>
      <sheetName val="10.2.1.29"/>
      <sheetName val="10.2.1.30"/>
      <sheetName val="10.2.1.31"/>
      <sheetName val="10.2.1.32"/>
      <sheetName val="10.2.1.32A"/>
      <sheetName val="10.2.1.33"/>
      <sheetName val="10.2.1.34"/>
      <sheetName val="10.2.1.35"/>
      <sheetName val="10.2.1.36"/>
      <sheetName val="10.2.1.37"/>
      <sheetName val="10.2.1.38"/>
      <sheetName val="10.2.1.39"/>
      <sheetName val="10.2.2.1"/>
      <sheetName val="10.2.3.1"/>
      <sheetName val="10.2.3.2"/>
      <sheetName val="10.2.3.4"/>
      <sheetName val="10.2.3.5"/>
      <sheetName val="10.2.3.6"/>
      <sheetName val="10.2.3.7"/>
      <sheetName val="10.2.3.8"/>
      <sheetName val="10.2.3.9"/>
      <sheetName val="10.2.3.10"/>
      <sheetName val="10.2.3.11"/>
      <sheetName val="10.2.3.13A"/>
      <sheetName val="10.2.3.14"/>
      <sheetName val="10.2.3.15"/>
      <sheetName val="10.2.3.16"/>
      <sheetName val="10.2.3.17"/>
      <sheetName val="10.2.3.18"/>
      <sheetName val="10.2.3.19"/>
      <sheetName val="10.2.3.21"/>
      <sheetName val="10.2.3.22A"/>
      <sheetName val="10.2.3.22B"/>
      <sheetName val="10.2.3.23"/>
      <sheetName val="10.2.3.24"/>
      <sheetName val="10.2.3.25"/>
      <sheetName val="10.2.3.27"/>
      <sheetName val="10.2.3.28"/>
      <sheetName val="10.2.4.1"/>
      <sheetName val="10.2.4.2"/>
      <sheetName val="10.2.4.3"/>
      <sheetName val="10.2.4.4"/>
      <sheetName val="10.2.4.5"/>
      <sheetName val="a10.1.1"/>
      <sheetName val="a10.1.1.2"/>
      <sheetName val="a10.1.2"/>
      <sheetName val="a10.1.3"/>
      <sheetName val="a10.1.4"/>
      <sheetName val="a10.1.5"/>
      <sheetName val="a10.1.6"/>
      <sheetName val="a10.1.7"/>
      <sheetName val="a10.1.8"/>
      <sheetName val="a10.1.9"/>
      <sheetName val="a10.1.10"/>
      <sheetName val="a10.1.11"/>
      <sheetName val="a10.1.1.7"/>
      <sheetName val="a10.1.1.8"/>
      <sheetName val="a10.1.12"/>
      <sheetName val="a10.1.1.9A"/>
      <sheetName val="a10.1.1.10"/>
      <sheetName val="a10.1.1.11"/>
      <sheetName val="a10.1.13"/>
      <sheetName val="a10.1.14"/>
      <sheetName val="a10.1.15"/>
      <sheetName val="a10.1.16"/>
      <sheetName val="a10.1.1.14"/>
      <sheetName val="a10.1.1.15"/>
      <sheetName val="a10.1.2.1"/>
      <sheetName val="a10.1.2.2"/>
      <sheetName val="a10.1.2.3"/>
      <sheetName val="a10.1.2.4"/>
      <sheetName val="a10.1.2.5"/>
      <sheetName val="a10.1.2.6"/>
      <sheetName val="a10.2.1"/>
      <sheetName val="a10.2.2"/>
      <sheetName val="a10.2.3"/>
      <sheetName val="a10.2.4"/>
      <sheetName val="a10.2.5"/>
      <sheetName val="a10.1.3.1"/>
      <sheetName val="a10.3.1"/>
      <sheetName val="a10.3.2"/>
      <sheetName val="a10.1.4.1"/>
      <sheetName val="a10.4.1"/>
      <sheetName val="a10.5.1"/>
      <sheetName val="a10.5.2"/>
      <sheetName val="a10.5.3"/>
      <sheetName val="a10.5.4"/>
      <sheetName val="a10.5.5"/>
      <sheetName val="a10.5.6"/>
      <sheetName val="a10.5.7"/>
      <sheetName val="a10.5.8"/>
      <sheetName val="a10.5.9"/>
      <sheetName val="a10.5.10"/>
      <sheetName val="a10.5.11"/>
      <sheetName val="a10.5.12"/>
      <sheetName val="a10.1.5.1"/>
      <sheetName val="a10.1.5.2"/>
      <sheetName val="a10.1.5.3"/>
      <sheetName val="a10.1.5.4"/>
      <sheetName val="a10.1.5.5"/>
      <sheetName val="a10.1.6.1"/>
      <sheetName val="a10.6.1"/>
      <sheetName val="a10.6.2"/>
      <sheetName val="a10.7.1"/>
      <sheetName val="a10.7.2"/>
      <sheetName val="a10.7.3"/>
      <sheetName val="a10.7.4"/>
      <sheetName val="a10.7.5"/>
      <sheetName val="a10.7.6"/>
      <sheetName val="a10.7.7"/>
      <sheetName val="a10.7.8"/>
      <sheetName val="a10.7.9"/>
      <sheetName val="a10.7.10"/>
      <sheetName val="a10.7.11"/>
      <sheetName val="a10.7.12"/>
      <sheetName val="a10.7.13"/>
      <sheetName val="a10.2.2.1"/>
      <sheetName val="a10.2.2.2"/>
      <sheetName val="a10.2.2.3"/>
      <sheetName val="a10.2.2.4"/>
      <sheetName val="a10.2.2.5"/>
      <sheetName val="a10.2.2.6"/>
      <sheetName val="a10.2.2.7"/>
      <sheetName val="a10.9.1"/>
      <sheetName val="a10.2.4.1"/>
      <sheetName val="a10.10.1"/>
      <sheetName val="a10.3.1.2"/>
      <sheetName val="a10.3.2.1"/>
      <sheetName val="a10.15.1"/>
      <sheetName val="a10.4.1.2"/>
      <sheetName val="a10.15.2"/>
      <sheetName val="a10.4.2.2"/>
      <sheetName val="a10.4.3.1"/>
      <sheetName val="a10.4.4.1"/>
      <sheetName val="a10.17.1"/>
      <sheetName val="a10.4.5.1"/>
      <sheetName val="a10.18.1"/>
      <sheetName val="a10.4.6.1"/>
      <sheetName val="a10.4.6.2"/>
      <sheetName val="a10.4.6.3"/>
      <sheetName val="a10.5.1.1"/>
      <sheetName val="a10.5.1.2"/>
      <sheetName val="a10.5.1.3"/>
      <sheetName val="a10.5.1.4"/>
      <sheetName val="a10.5.1.5"/>
      <sheetName val="a10.5.1.6"/>
      <sheetName val="a10.5.1.7"/>
      <sheetName val="a10.5.2.1"/>
      <sheetName val="a10.20.1"/>
      <sheetName val="a10.21.1"/>
      <sheetName val="a10.22.1"/>
      <sheetName val="a10.22.2"/>
      <sheetName val="11.1.1"/>
      <sheetName val="11.1.1A"/>
      <sheetName val="11.1.2"/>
      <sheetName val="11.1.3"/>
      <sheetName val="11.1.5"/>
      <sheetName val="11.1.8"/>
      <sheetName val="11.1.9"/>
      <sheetName val="11.1.10"/>
      <sheetName val="11.1.11"/>
      <sheetName val="11.1.12"/>
      <sheetName val="11.1.13"/>
      <sheetName val="11.1.14"/>
      <sheetName val="11.1.15"/>
      <sheetName val="11.1.16"/>
      <sheetName val="11.1.17"/>
      <sheetName val="11.1.17A"/>
      <sheetName val="11.1.18"/>
      <sheetName val="11.1.19"/>
      <sheetName val="11.1.20"/>
      <sheetName val="11.1.21"/>
      <sheetName val="11.1.22"/>
      <sheetName val="11.1.23"/>
      <sheetName val="11.1.24"/>
      <sheetName val="11.1.25"/>
      <sheetName val="11.1.26"/>
      <sheetName val="11.1.27"/>
      <sheetName val="11.1.29"/>
      <sheetName val="11.1.30"/>
      <sheetName val="11.1.31"/>
      <sheetName val="11.1.32"/>
      <sheetName val="11.1.33"/>
      <sheetName val="11.1.34"/>
      <sheetName val="11.1.35"/>
      <sheetName val="11.2.1"/>
      <sheetName val="11.3.1"/>
      <sheetName val="11.3.2"/>
      <sheetName val="11.3.3"/>
      <sheetName val="11.3.4"/>
      <sheetName val="11.3.5"/>
      <sheetName val="PE-1"/>
      <sheetName val="PE-1G"/>
      <sheetName val="PE-1J"/>
      <sheetName val="PE-1L"/>
      <sheetName val="PE-1A"/>
      <sheetName val="PE-1C"/>
      <sheetName val="PE-1D"/>
      <sheetName val="PE-1E"/>
      <sheetName val="PE-1F"/>
      <sheetName val="PE-1K"/>
      <sheetName val="PE-1M"/>
      <sheetName val="PE-1N"/>
      <sheetName val="PE-1A (9)"/>
      <sheetName val="12.1.1"/>
      <sheetName val="12.1.3"/>
      <sheetName val="12.1.4"/>
      <sheetName val="12.1.6"/>
      <sheetName val="12.1.7"/>
      <sheetName val="12.1.8"/>
      <sheetName val="12.1.9"/>
      <sheetName val="12.1.10"/>
      <sheetName val="12.1.11"/>
      <sheetName val="12.1.12"/>
      <sheetName val="12.1.13"/>
      <sheetName val="CPM001"/>
      <sheetName val="CM001"/>
      <sheetName val="CM002"/>
      <sheetName val="CM003"/>
      <sheetName val="12.1.14"/>
      <sheetName val="12.1.15"/>
      <sheetName val="12.1.16"/>
      <sheetName val="12.1.44"/>
      <sheetName val="12.1.64"/>
      <sheetName val="12.1.65"/>
      <sheetName val="12.2.1"/>
      <sheetName val="12.2.2"/>
      <sheetName val="12.2.3"/>
      <sheetName val="12.2.9"/>
      <sheetName val="12.2.19"/>
      <sheetName val="12.2.20"/>
      <sheetName val="12.2.23"/>
      <sheetName val="12.2.24"/>
      <sheetName val="12.2.28"/>
      <sheetName val="12.2.32"/>
      <sheetName val="12.2.35"/>
      <sheetName val="12.2.41"/>
      <sheetName val="12.2.42"/>
      <sheetName val="12.2.44"/>
      <sheetName val="12.2.45"/>
      <sheetName val="12.4.1"/>
      <sheetName val="12.4.3"/>
      <sheetName val="12.4.5"/>
      <sheetName val="12.4.6"/>
      <sheetName val="12.4.7"/>
      <sheetName val="12.4.9"/>
      <sheetName val="12.5.1"/>
      <sheetName val="12.5.2"/>
      <sheetName val="12.5.2A"/>
      <sheetName val="12.5.3"/>
      <sheetName val="12.5.4"/>
      <sheetName val="12.5.5"/>
      <sheetName val="12.5.6"/>
      <sheetName val="12.5.7"/>
      <sheetName val="12.5.8"/>
      <sheetName val="12.5.9"/>
      <sheetName val="12.5.10"/>
      <sheetName val="12.5.11"/>
      <sheetName val="12.5.12"/>
      <sheetName val="12.5.13"/>
      <sheetName val="12.5.14"/>
      <sheetName val="12.5.14A"/>
      <sheetName val="12.5.15"/>
      <sheetName val="12.5.17"/>
      <sheetName val="12.5.18"/>
      <sheetName val="12.5.22"/>
      <sheetName val="12.5.23"/>
      <sheetName val="12.5.24"/>
      <sheetName val="12.5.25"/>
      <sheetName val="12.6.1"/>
      <sheetName val="12.6.2"/>
      <sheetName val="12.6.3"/>
      <sheetName val="12.6.3A"/>
      <sheetName val="12.6.3B"/>
      <sheetName val="12.6.3C"/>
      <sheetName val="12.6.4"/>
      <sheetName val="12.6.4A"/>
      <sheetName val="12.6.4B"/>
      <sheetName val="12.6.5"/>
      <sheetName val="12.6.6"/>
      <sheetName val="12.6.7"/>
      <sheetName val="12.6.8"/>
      <sheetName val="12.6.9"/>
      <sheetName val="12.6.10"/>
      <sheetName val="12.6.11"/>
      <sheetName val="12.6.12"/>
      <sheetName val="12.6.13"/>
      <sheetName val="12.6.14"/>
      <sheetName val="12.6.15"/>
      <sheetName val="12.6.15A"/>
      <sheetName val="13.1"/>
      <sheetName val="13.2"/>
      <sheetName val="14.1.1"/>
      <sheetName val="14.1.2"/>
      <sheetName val="14.1.4"/>
      <sheetName val="14.2.1"/>
      <sheetName val="15.1"/>
      <sheetName val="15.2"/>
      <sheetName val="15.3"/>
      <sheetName val="15.4"/>
      <sheetName val="15.5"/>
      <sheetName val="15.6"/>
      <sheetName val="15.7"/>
      <sheetName val="16.1.1"/>
      <sheetName val="16.1.3"/>
      <sheetName val="16.1.4"/>
      <sheetName val="16.1.6"/>
      <sheetName val="16.1.7"/>
      <sheetName val="16.1.8"/>
      <sheetName val="16.1.9"/>
      <sheetName val="16.1.10"/>
      <sheetName val="16.1.12"/>
      <sheetName val="16.1.13"/>
      <sheetName val="16.1.14"/>
      <sheetName val="16.1.15"/>
      <sheetName val="16.1.16"/>
      <sheetName val="16.1.17"/>
      <sheetName val="16.1.18"/>
      <sheetName val="16.1.19"/>
      <sheetName val="16.1.20"/>
      <sheetName val="16.1.21"/>
      <sheetName val="16.1.22"/>
      <sheetName val="16.1.23"/>
      <sheetName val="16.1.24"/>
      <sheetName val="16.1.26"/>
      <sheetName val="16.1.27"/>
      <sheetName val="16.1.28"/>
      <sheetName val="16.1.28A"/>
      <sheetName val="16.1.31"/>
      <sheetName val="16.1.32"/>
      <sheetName val="16.1.33"/>
      <sheetName val="16.1.34"/>
      <sheetName val="16.1.35"/>
      <sheetName val="16.1.36"/>
      <sheetName val="16.1.37"/>
      <sheetName val="16.2.1"/>
      <sheetName val="16.2.2"/>
      <sheetName val="16.2.4"/>
      <sheetName val="16.2.4A"/>
      <sheetName val="16.2.5"/>
      <sheetName val="16.2.6"/>
      <sheetName val="16.2.7"/>
      <sheetName val="16.2.8"/>
      <sheetName val="16.2.9"/>
      <sheetName val="16.2.10"/>
      <sheetName val="16.2.11"/>
      <sheetName val="16.2.12"/>
      <sheetName val="16.2.13"/>
      <sheetName val="16.3.2"/>
      <sheetName val="16.3.3"/>
      <sheetName val="17.1.1"/>
      <sheetName val="17.1.2"/>
      <sheetName val="17.1.3"/>
      <sheetName val="17.1.4"/>
      <sheetName val="17.1.5"/>
      <sheetName val="17.1.6"/>
      <sheetName val="17.2.1"/>
      <sheetName val="17.2.2"/>
      <sheetName val="17.2.3"/>
      <sheetName val="17.2.4"/>
      <sheetName val="17.2.5"/>
      <sheetName val="17.2.6"/>
      <sheetName val="18.1.1"/>
      <sheetName val="18.1.1A"/>
      <sheetName val="18.1.2A"/>
      <sheetName val="18.1.3"/>
      <sheetName val="18.1.4"/>
      <sheetName val="18.1.5"/>
      <sheetName val="18.1.6"/>
      <sheetName val="18.1.7"/>
      <sheetName val="18.1.8"/>
      <sheetName val="18.1.9"/>
      <sheetName val="18.1.10"/>
      <sheetName val="18.1.11"/>
      <sheetName val="18.1.12"/>
      <sheetName val="18.1.13"/>
      <sheetName val="18.1.15"/>
      <sheetName val="18.1.16"/>
      <sheetName val="18.1.17"/>
      <sheetName val="18.1.18"/>
      <sheetName val="18.1.19"/>
      <sheetName val="18.1.20"/>
      <sheetName val="18.1.21"/>
      <sheetName val="19.1.1"/>
      <sheetName val="19.1.2"/>
      <sheetName val="19.1.3"/>
      <sheetName val="19.1.4"/>
      <sheetName val="19.2.1"/>
      <sheetName val="20.1.1"/>
      <sheetName val="20.1.2"/>
      <sheetName val="20.1.3"/>
      <sheetName val="20.1.4"/>
      <sheetName val="20.1.5"/>
      <sheetName val="20.1.6"/>
      <sheetName val="20.1.7"/>
      <sheetName val="21.1.1"/>
      <sheetName val="21.1.2"/>
      <sheetName val="21.1.3"/>
      <sheetName val="21.1.4"/>
      <sheetName val="21.1.5"/>
      <sheetName val="21.1.6"/>
      <sheetName val="21.1.7"/>
      <sheetName val="21.1.8"/>
      <sheetName val="21.1.9"/>
      <sheetName val="21.1.10"/>
      <sheetName val="21.1.11"/>
      <sheetName val="21.1.12"/>
      <sheetName val="21.1.13"/>
      <sheetName val="21.1.14"/>
      <sheetName val="21.1.15"/>
      <sheetName val="21.1.17"/>
      <sheetName val="24.1.1"/>
      <sheetName val="24.1.2"/>
      <sheetName val="24.1.3"/>
      <sheetName val="24.2.1"/>
      <sheetName val="24.2.2"/>
      <sheetName val="24.2.3"/>
      <sheetName val="24.2.4"/>
      <sheetName val="24.2.5"/>
      <sheetName val="24.3.1"/>
      <sheetName val="24.3.2"/>
      <sheetName val="27.1.1"/>
      <sheetName val="27.1.2"/>
      <sheetName val="27.1.2A"/>
      <sheetName val="27.1.3"/>
      <sheetName val="27.1.4"/>
      <sheetName val="27.1.4A"/>
      <sheetName val="27.1.5"/>
      <sheetName val="27.1.5A"/>
      <sheetName val="27.1.6"/>
      <sheetName val="27.1.8"/>
      <sheetName val="27.1.9"/>
      <sheetName val="27.1.10"/>
      <sheetName val="27.1.11"/>
      <sheetName val="27.1.12"/>
      <sheetName val="27.1.13"/>
      <sheetName val="27.1.14"/>
      <sheetName val="27.1.16"/>
      <sheetName val="27.1.17"/>
      <sheetName val="27.1.17A"/>
      <sheetName val="27.1.18"/>
      <sheetName val="27.1.19"/>
      <sheetName val="27.1.20"/>
      <sheetName val="27.1.20A"/>
      <sheetName val="27.1.20B"/>
      <sheetName val="27.1.21"/>
      <sheetName val="27.1.22"/>
      <sheetName val="27.1.23"/>
      <sheetName val="27.1.24"/>
      <sheetName val="27.1.25"/>
      <sheetName val="27.1.26"/>
      <sheetName val="27.1.27"/>
      <sheetName val="27.1.28"/>
      <sheetName val="27.1.29"/>
      <sheetName val="27.1.30"/>
      <sheetName val="27.1.31"/>
      <sheetName val="27.2.1"/>
      <sheetName val="27.2.2"/>
      <sheetName val="27.2.3"/>
      <sheetName val="27.2.4"/>
      <sheetName val="27.2.5"/>
      <sheetName val="27.3.1"/>
      <sheetName val="27.3.2"/>
      <sheetName val="27.3.3"/>
      <sheetName val="27.3.4"/>
      <sheetName val="27.3.5"/>
      <sheetName val="27.3.6"/>
      <sheetName val="27.3.7"/>
      <sheetName val="27.3.8"/>
      <sheetName val="27.3.9"/>
      <sheetName val="27.3.10"/>
      <sheetName val="27.3.11"/>
      <sheetName val="27.3.12"/>
      <sheetName val="27.3.13"/>
      <sheetName val="27.3.14"/>
      <sheetName val="27.3.15"/>
      <sheetName val="27.3.16"/>
      <sheetName val="27.3.17"/>
      <sheetName val="27.3.18"/>
      <sheetName val="27.3.19"/>
      <sheetName val="27.3.20"/>
      <sheetName val="27.3.21"/>
      <sheetName val="27.4.1"/>
      <sheetName val="27.4.2"/>
      <sheetName val="27.4.3"/>
      <sheetName val="27.4.4"/>
      <sheetName val="27.4.5"/>
      <sheetName val="27.4.6"/>
      <sheetName val="27.4.7"/>
      <sheetName val="27.4.8"/>
      <sheetName val="27.4.9"/>
      <sheetName val="27.4.10"/>
      <sheetName val="27.4.11"/>
      <sheetName val="27.4.12"/>
      <sheetName val="27.4.13"/>
      <sheetName val="28.1.1"/>
      <sheetName val="28.1.2"/>
      <sheetName val="28.1.3"/>
      <sheetName val="28.1.4"/>
      <sheetName val="28.2.1"/>
      <sheetName val="28.2.2"/>
      <sheetName val="28.2.3"/>
      <sheetName val="28.2.4"/>
      <sheetName val="28.2.5"/>
      <sheetName val="28.2.6"/>
      <sheetName val="28.2.7"/>
      <sheetName val="28.2.8"/>
      <sheetName val="28.2.9"/>
      <sheetName val="28.2.10"/>
      <sheetName val="28.2.11"/>
      <sheetName val="29.1.1"/>
      <sheetName val="29.1.2"/>
      <sheetName val="29.1.3"/>
      <sheetName val="29.1.4"/>
      <sheetName val="29.1.5"/>
      <sheetName val="29.1.6"/>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3"/>
      <sheetName val="34"/>
      <sheetName val="35"/>
      <sheetName val="36"/>
      <sheetName val="37"/>
      <sheetName val="38"/>
      <sheetName val="39"/>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E10.1.04"/>
      <sheetName val="E10.1.06"/>
      <sheetName val="E10.1.07"/>
      <sheetName val="E10.1.08"/>
      <sheetName val="E10.1.09"/>
      <sheetName val="E10.1.10"/>
      <sheetName val="E10.1.12"/>
      <sheetName val="E10.1.14"/>
      <sheetName val="E10.1.15"/>
      <sheetName val="E10.1.16"/>
      <sheetName val="E10.1.17"/>
      <sheetName val="E10.2.01"/>
      <sheetName val="E10.2.03"/>
      <sheetName val="E10.2.04"/>
      <sheetName val="E10.2.06"/>
      <sheetName val="E10.2.07"/>
      <sheetName val="E10.2.09"/>
      <sheetName val="E10.2.10"/>
      <sheetName val="E10.2.11"/>
      <sheetName val="E10.2.12"/>
      <sheetName val="E10.2.13"/>
      <sheetName val="E10.2.14"/>
      <sheetName val="E10.2.15"/>
      <sheetName val="E10.2.16"/>
      <sheetName val="E10.2.17"/>
      <sheetName val="E10.2.18"/>
      <sheetName val="E10.2.19"/>
      <sheetName val="E10.2.20"/>
      <sheetName val="E10.2.21"/>
      <sheetName val="E10.2.22"/>
      <sheetName val="E10.2.23"/>
      <sheetName val="E10.2.24"/>
      <sheetName val="E10.2.25"/>
      <sheetName val="E10.3.01"/>
      <sheetName val="E10.3.02"/>
      <sheetName val="E10.3.03"/>
      <sheetName val="E10.3.04"/>
      <sheetName val="E10.3.05"/>
      <sheetName val="E10.3.06"/>
      <sheetName val="E10.3.07"/>
      <sheetName val="E10.3.08"/>
      <sheetName val="E10.3.09"/>
      <sheetName val="E10.3.10"/>
      <sheetName val="E10.3.11"/>
      <sheetName val="E10.3.12"/>
      <sheetName val="E10.3.13"/>
      <sheetName val="E10.3.14"/>
      <sheetName val="E10.3.15"/>
      <sheetName val="E10.3.16"/>
      <sheetName val="E10.3.18"/>
      <sheetName val="E10.3.20"/>
      <sheetName val="E10.3.21"/>
      <sheetName val="E10.3.22"/>
      <sheetName val="E10.3.23"/>
      <sheetName val="E10.3.24"/>
      <sheetName val="E10.3.25"/>
      <sheetName val="E10.4.01"/>
      <sheetName val="E10.4.02"/>
      <sheetName val="E10.4.03"/>
      <sheetName val="E10.4.04"/>
      <sheetName val="E10.4.05"/>
      <sheetName val="E10.4.06"/>
      <sheetName val="E10.4.07"/>
      <sheetName val="E10.4.08"/>
      <sheetName val="E10.5.03"/>
      <sheetName val="E10.5.04"/>
      <sheetName val="E10.5.05"/>
      <sheetName val="E10.5.06"/>
      <sheetName val="E10.5.07"/>
      <sheetName val="E10.5.08"/>
      <sheetName val="E10.5.09"/>
      <sheetName val="E10.5.10"/>
      <sheetName val="E10.6.01"/>
      <sheetName val="E10.6.02"/>
      <sheetName val="E10.6.03"/>
      <sheetName val="E10.6.04"/>
      <sheetName val="E10.6.05"/>
      <sheetName val="E10.6.06"/>
      <sheetName val="E10.6.07"/>
      <sheetName val="E10.6.08"/>
      <sheetName val="E10.6.09"/>
      <sheetName val="E10.6.10"/>
      <sheetName val="E10.6.11"/>
      <sheetName val="E10.6.12"/>
      <sheetName val="E10.6.13"/>
      <sheetName val="E10.6.14"/>
      <sheetName val="E10.6.15"/>
      <sheetName val="E10.6.16"/>
      <sheetName val="E10.6.17"/>
      <sheetName val="E10.6.18"/>
      <sheetName val="E10.6.19"/>
      <sheetName val="E10.6.20"/>
      <sheetName val="E10.6.21"/>
      <sheetName val="E10.6.22"/>
      <sheetName val="E10.6.23"/>
      <sheetName val="E10.6.24"/>
      <sheetName val="E10.7.01"/>
      <sheetName val="E10.7.02"/>
      <sheetName val="E10.7.03"/>
      <sheetName val="E10.7.04"/>
      <sheetName val="E10.7.05"/>
      <sheetName val="Pres_CDI90"/>
      <sheetName val="LISTA DE UNITARIOS"/>
    </sheetNames>
    <sheetDataSet>
      <sheetData sheetId="0"/>
      <sheetData sheetId="1"/>
      <sheetData sheetId="2"/>
      <sheetData sheetId="3"/>
      <sheetData sheetId="4">
        <row r="2">
          <cell r="B2" t="str">
            <v>LISTADO DE PRECIOS DE MATERIALES</v>
          </cell>
        </row>
      </sheetData>
      <sheetData sheetId="5"/>
      <sheetData sheetId="6">
        <row r="2">
          <cell r="B2" t="str">
            <v>LISTADO DE TARIFAS MANO DE OBRA</v>
          </cell>
        </row>
      </sheetData>
      <sheetData sheetId="7">
        <row r="2">
          <cell r="B2" t="str">
            <v>LISTADO DE TARIFAS TRANSPORTES</v>
          </cell>
        </row>
      </sheetData>
      <sheetData sheetId="8">
        <row r="2">
          <cell r="B2" t="str">
            <v>LISTADO DE TARIFAS ALQUILER DE EQUIPOS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refreshError="1"/>
      <sheetData sheetId="12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 val="dem_con"/>
      <sheetName val="SUMA_TUBERIA"/>
      <sheetName val="CONST_DOM"/>
      <sheetName val="dem_poz"/>
      <sheetName val="SAN_BASILIO_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TRANSPORTE"/>
      <sheetName val="INSUMOS"/>
      <sheetName val="ESTADO RED TEC"/>
      <sheetName val="PUNITARIOS PARA 241201 2S"/>
      <sheetName val="PR 1"/>
      <sheetName val="items"/>
      <sheetName val="Hoja1"/>
      <sheetName val="A-HOR"/>
      <sheetName val="BANCOS"/>
      <sheetName val="CARGOS"/>
      <sheetName val="EPS"/>
      <sheetName val="PENSIONES"/>
      <sheetName val="PREACTA 10"/>
      <sheetName val="DATOS"/>
      <sheetName val="PREACTA 9"/>
      <sheetName val="Res-Accide-10"/>
      <sheetName val="TARIFAS"/>
      <sheetName val="c2.5y2.6"/>
      <sheetName val="PRECIOS"/>
      <sheetName val="PREACTA 6"/>
      <sheetName val="TABLA 2008"/>
      <sheetName val="PUNITARIOS%20PARA%20241201%202S"/>
      <sheetName val="Excavación Mat. Común Estacione"/>
      <sheetName val="Demolición Pavimento"/>
      <sheetName val="SUB APU"/>
      <sheetName val="Insum"/>
      <sheetName val="Equipo"/>
      <sheetName val="RELACION MES"/>
      <sheetName val="PRESUPUESTO"/>
      <sheetName val="ESTADO VÍA-CRIT.TECNICO"/>
      <sheetName val="Listas"/>
      <sheetName val="GCB2000"/>
      <sheetName val="FORMULA"/>
      <sheetName val="A. P. U."/>
      <sheetName val="REC-COD,"/>
      <sheetName val="2,2,6,1 Pilotes 0,30"/>
      <sheetName val="Presup_Cancha"/>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LISTA DE PRECIOS"/>
      <sheetName val="062"/>
      <sheetName val="Listado"/>
      <sheetName val=" Liquidacion de Obra por Tramos"/>
      <sheetName val="A.P.U"/>
      <sheetName val="CLASIFICACION"/>
      <sheetName val="CRA.MODI"/>
      <sheetName val="K16+000 AL K18+500"/>
      <sheetName val="K23+200 AL K24+700"/>
      <sheetName val="k18+500 AL K23+050"/>
      <sheetName val="Presupuesto PUENTE"/>
      <sheetName val="VOLUMENES (4)"/>
      <sheetName val="VOLUMENES (4SA)"/>
      <sheetName val="CHINCHINA FINAL . A CEROS"/>
      <sheetName val="Memoria de calculo"/>
      <sheetName val="Lp"/>
      <sheetName val="Bajadas"/>
      <sheetName val="OCTUBRE"/>
      <sheetName val="PUNITARIOS_PARA_241201_2S10"/>
      <sheetName val="PR_110"/>
      <sheetName val="ESTADO_RED_TEC10"/>
      <sheetName val="PREACTA_1010"/>
      <sheetName val="PREACTA_910"/>
      <sheetName val="TRAPMO"/>
      <sheetName val="c2_5y2_6"/>
      <sheetName val="c2_5y2_62"/>
      <sheetName val="c2_5y2_61"/>
      <sheetName val="c2_5y2_63"/>
      <sheetName val="c2_5y2_65"/>
      <sheetName val="c2_5y2_64"/>
      <sheetName val="c2_5y2_66"/>
      <sheetName val="c2_5y2_67"/>
      <sheetName val="c2_5y2_68"/>
      <sheetName val="c2_5y2_69"/>
      <sheetName val="c2_5y2_610"/>
      <sheetName val="FINANC"/>
      <sheetName val="TOD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row r="48">
          <cell r="E48">
            <v>0</v>
          </cell>
        </row>
      </sheetData>
      <sheetData sheetId="104" refreshError="1"/>
      <sheetData sheetId="105" refreshError="1"/>
      <sheetData sheetId="106" refreshError="1"/>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 1 INTERV"/>
      <sheetName val="ACTA MODIF 1"/>
      <sheetName val="ACTA MODIFIC. No.2"/>
      <sheetName val="ACTA MODIFIC. No.2 (2)"/>
      <sheetName val="ACTA PARCIAL No.2"/>
      <sheetName val="ACTA PARCIAL No.2 (2)"/>
      <sheetName val="ACTA RECIBO No.2 "/>
      <sheetName val="ACTA RECIBO No.2  (2)"/>
      <sheetName val="ACTA MODIFIC. No.3"/>
      <sheetName val="ACTA MODIFIC. No.4"/>
      <sheetName val="ACTA PARCIAL No.3"/>
      <sheetName val="ACTA RECIBO No.3"/>
      <sheetName val="ACTA MODIFIC. No.4 ADICIONAL"/>
      <sheetName val="ACTA MODIFIC. No.4 ADICIONA (2"/>
      <sheetName val="ACTA 2 INTERV "/>
      <sheetName val="PAPELERIA"/>
      <sheetName val="COMUNICACIONES"/>
    </sheetNames>
    <sheetDataSet>
      <sheetData sheetId="0">
        <row r="4">
          <cell r="I4">
            <v>363487160</v>
          </cell>
        </row>
      </sheetData>
      <sheetData sheetId="1"/>
      <sheetData sheetId="2"/>
      <sheetData sheetId="3"/>
      <sheetData sheetId="4"/>
      <sheetData sheetId="5"/>
      <sheetData sheetId="6"/>
      <sheetData sheetId="7"/>
      <sheetData sheetId="8">
        <row r="54">
          <cell r="L54">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6128"/>
  </sheetPr>
  <dimension ref="A1:Z1000"/>
  <sheetViews>
    <sheetView workbookViewId="0">
      <selection activeCell="A3" sqref="A3"/>
    </sheetView>
  </sheetViews>
  <sheetFormatPr baseColWidth="10" defaultColWidth="14.42578125" defaultRowHeight="12.75"/>
  <cols>
    <col min="1" max="1" width="11.42578125" style="48" customWidth="1"/>
    <col min="2" max="2" width="22.5703125" style="48" customWidth="1"/>
    <col min="3" max="26" width="11.42578125" style="48" customWidth="1"/>
    <col min="27" max="16384" width="14.42578125" style="48"/>
  </cols>
  <sheetData>
    <row r="1" spans="1:26">
      <c r="A1" s="44"/>
      <c r="B1" s="45">
        <f>'ANEXO B'!F114</f>
        <v>0</v>
      </c>
      <c r="C1" s="46"/>
      <c r="D1" s="46"/>
      <c r="E1" s="46"/>
      <c r="F1" s="46"/>
      <c r="G1" s="46"/>
      <c r="H1" s="46"/>
      <c r="I1" s="46"/>
      <c r="J1" s="46"/>
      <c r="K1" s="47"/>
      <c r="L1" s="47"/>
      <c r="M1" s="47"/>
      <c r="N1" s="47"/>
      <c r="O1" s="47"/>
      <c r="P1" s="47"/>
      <c r="Q1" s="47"/>
      <c r="R1" s="47"/>
      <c r="S1" s="47"/>
      <c r="T1" s="47"/>
      <c r="U1" s="47"/>
      <c r="V1" s="47"/>
      <c r="W1" s="47"/>
      <c r="X1" s="47"/>
      <c r="Y1" s="47"/>
      <c r="Z1" s="47"/>
    </row>
    <row r="2" spans="1:26">
      <c r="A2" s="46"/>
      <c r="B2" s="46"/>
      <c r="C2" s="46"/>
      <c r="D2" s="46"/>
      <c r="E2" s="46"/>
      <c r="F2" s="46"/>
      <c r="G2" s="46"/>
      <c r="H2" s="46"/>
      <c r="I2" s="46"/>
      <c r="J2" s="46"/>
      <c r="K2" s="47"/>
      <c r="L2" s="47"/>
      <c r="M2" s="47"/>
      <c r="N2" s="47"/>
      <c r="O2" s="47"/>
      <c r="P2" s="47"/>
      <c r="Q2" s="47"/>
      <c r="R2" s="47"/>
      <c r="S2" s="47"/>
      <c r="T2" s="47"/>
      <c r="U2" s="47"/>
      <c r="V2" s="47"/>
      <c r="W2" s="47"/>
      <c r="X2" s="47"/>
      <c r="Y2" s="47"/>
      <c r="Z2" s="47"/>
    </row>
    <row r="3" spans="1:26">
      <c r="A3" s="49" t="str">
        <f>"  "&amp;F17&amp;F16&amp;F13&amp;F10&amp;"PESOS "&amp;IF(B6&gt;0,C6,"M/CTE")</f>
        <v xml:space="preserve">  PESOS M/CTE</v>
      </c>
      <c r="B3" s="46"/>
      <c r="C3" s="46"/>
      <c r="D3" s="46"/>
      <c r="E3" s="46"/>
      <c r="F3" s="46"/>
      <c r="G3" s="46"/>
      <c r="H3" s="46"/>
      <c r="I3" s="46"/>
      <c r="J3" s="46"/>
      <c r="K3" s="47"/>
      <c r="L3" s="47"/>
      <c r="M3" s="47"/>
      <c r="N3" s="47"/>
      <c r="O3" s="47"/>
      <c r="P3" s="47"/>
      <c r="Q3" s="47"/>
      <c r="R3" s="47"/>
      <c r="S3" s="47"/>
      <c r="T3" s="47"/>
      <c r="U3" s="47"/>
      <c r="V3" s="47"/>
      <c r="W3" s="47"/>
      <c r="X3" s="47"/>
      <c r="Y3" s="47"/>
      <c r="Z3" s="47"/>
    </row>
    <row r="4" spans="1:26">
      <c r="A4" s="46"/>
      <c r="B4" s="46"/>
      <c r="C4" s="46"/>
      <c r="D4" s="46"/>
      <c r="E4" s="46"/>
      <c r="F4" s="46"/>
      <c r="G4" s="46"/>
      <c r="H4" s="46"/>
      <c r="I4" s="46"/>
      <c r="J4" s="46"/>
      <c r="K4" s="47"/>
      <c r="L4" s="47"/>
      <c r="M4" s="47"/>
      <c r="N4" s="47"/>
      <c r="O4" s="47"/>
      <c r="P4" s="47"/>
      <c r="Q4" s="47"/>
      <c r="R4" s="47"/>
      <c r="S4" s="47"/>
      <c r="T4" s="47"/>
      <c r="U4" s="47"/>
      <c r="V4" s="47"/>
      <c r="W4" s="47"/>
      <c r="X4" s="47"/>
      <c r="Y4" s="47"/>
      <c r="Z4" s="47"/>
    </row>
    <row r="5" spans="1:26">
      <c r="A5" s="46"/>
      <c r="B5" s="50">
        <f>TRUNC(B1)</f>
        <v>0</v>
      </c>
      <c r="C5" s="50" t="str">
        <f>FIXED(B5,0,TRUE)</f>
        <v>0</v>
      </c>
      <c r="D5" s="49"/>
      <c r="E5" s="49"/>
      <c r="F5" s="49"/>
      <c r="G5" s="49"/>
      <c r="H5" s="49"/>
      <c r="I5" s="49"/>
      <c r="J5" s="46"/>
      <c r="K5" s="47"/>
      <c r="L5" s="47"/>
      <c r="M5" s="47"/>
      <c r="N5" s="47"/>
      <c r="O5" s="47"/>
      <c r="P5" s="47"/>
      <c r="Q5" s="47"/>
      <c r="R5" s="47"/>
      <c r="S5" s="47"/>
      <c r="T5" s="47"/>
      <c r="U5" s="47"/>
      <c r="V5" s="47"/>
      <c r="W5" s="47"/>
      <c r="X5" s="47"/>
      <c r="Y5" s="47"/>
      <c r="Z5" s="47"/>
    </row>
    <row r="6" spans="1:26">
      <c r="A6" s="50"/>
      <c r="B6" s="50">
        <f>B1-B5</f>
        <v>0</v>
      </c>
      <c r="C6" s="49" t="str">
        <f>REPT("CON ",1)&amp;FIXED(B6*100,0,TRUE)&amp;"/100 M/CTE"</f>
        <v>CON 0/100 M/CTE</v>
      </c>
      <c r="D6" s="49"/>
      <c r="E6" s="49"/>
      <c r="F6" s="49"/>
      <c r="G6" s="49"/>
      <c r="H6" s="49"/>
      <c r="I6" s="49"/>
      <c r="J6" s="46"/>
      <c r="K6" s="47"/>
      <c r="L6" s="47"/>
      <c r="M6" s="47"/>
      <c r="N6" s="47"/>
      <c r="O6" s="47"/>
      <c r="P6" s="47"/>
      <c r="Q6" s="47"/>
      <c r="R6" s="47"/>
      <c r="S6" s="47"/>
      <c r="T6" s="47"/>
      <c r="U6" s="47"/>
      <c r="V6" s="47"/>
      <c r="W6" s="47"/>
      <c r="X6" s="47"/>
      <c r="Y6" s="47"/>
      <c r="Z6" s="47"/>
    </row>
    <row r="7" spans="1:26">
      <c r="A7" s="50" t="e">
        <f>TRUNC(LOG(B5))</f>
        <v>#NUM!</v>
      </c>
      <c r="B7" s="50">
        <f>LEN(C5)-1</f>
        <v>0</v>
      </c>
      <c r="C7" s="49"/>
      <c r="D7" s="49"/>
      <c r="E7" s="49"/>
      <c r="F7" s="49"/>
      <c r="G7" s="49"/>
      <c r="H7" s="49"/>
      <c r="I7" s="49"/>
      <c r="J7" s="49"/>
      <c r="K7" s="47"/>
      <c r="L7" s="47"/>
      <c r="M7" s="47"/>
      <c r="N7" s="47"/>
      <c r="O7" s="47"/>
      <c r="P7" s="47"/>
      <c r="Q7" s="47"/>
      <c r="R7" s="47"/>
      <c r="S7" s="47"/>
      <c r="T7" s="47"/>
      <c r="U7" s="47"/>
      <c r="V7" s="47"/>
      <c r="W7" s="47"/>
      <c r="X7" s="47"/>
      <c r="Y7" s="47"/>
      <c r="Z7" s="47"/>
    </row>
    <row r="8" spans="1:26">
      <c r="A8" s="50">
        <v>0</v>
      </c>
      <c r="B8" s="50" t="str">
        <f>IF(A8&lt;=B7,MID(C5,B7-A8+1,1),"0")</f>
        <v>0</v>
      </c>
      <c r="C8" s="49">
        <f t="shared" ref="C8:C17" si="0">VALUE(B8)</f>
        <v>0</v>
      </c>
      <c r="D8" s="49" t="str">
        <f>IF(C9&lt;&gt;1,VLOOKUP(C8,A19:F28,2),"")</f>
        <v/>
      </c>
      <c r="E8" s="49"/>
      <c r="F8" s="49"/>
      <c r="G8" s="49"/>
      <c r="H8" s="49"/>
      <c r="I8" s="49"/>
      <c r="J8" s="46"/>
      <c r="K8" s="47"/>
      <c r="L8" s="47"/>
      <c r="M8" s="47"/>
      <c r="N8" s="47"/>
      <c r="O8" s="47"/>
      <c r="P8" s="47"/>
      <c r="Q8" s="47"/>
      <c r="R8" s="47"/>
      <c r="S8" s="47"/>
      <c r="T8" s="47"/>
      <c r="U8" s="47"/>
      <c r="V8" s="47"/>
      <c r="W8" s="47"/>
      <c r="X8" s="47"/>
      <c r="Y8" s="47"/>
      <c r="Z8" s="47"/>
    </row>
    <row r="9" spans="1:26">
      <c r="A9" s="50">
        <f t="shared" ref="A9:A17" si="1">1+A8</f>
        <v>1</v>
      </c>
      <c r="B9" s="50" t="str">
        <f>IF(A9&lt;=B7,MID(C5,B7-A9+1,1),"0")</f>
        <v>0</v>
      </c>
      <c r="C9" s="49">
        <f t="shared" si="0"/>
        <v>0</v>
      </c>
      <c r="D9" s="49" t="str">
        <f>IF(C9&lt;&gt;1,VLOOKUP(C9,A19:F28,IF(C8&gt;0,5,2)+1),VLOOKUP(C8,A19:F28,5))</f>
        <v/>
      </c>
      <c r="E9" s="49"/>
      <c r="F9" s="49"/>
      <c r="G9" s="49"/>
      <c r="H9" s="49"/>
      <c r="I9" s="49"/>
      <c r="J9" s="46"/>
      <c r="K9" s="47"/>
      <c r="L9" s="47"/>
      <c r="M9" s="47"/>
      <c r="N9" s="47"/>
      <c r="O9" s="47"/>
      <c r="P9" s="47"/>
      <c r="Q9" s="47"/>
      <c r="R9" s="47"/>
      <c r="S9" s="47"/>
      <c r="T9" s="47"/>
      <c r="U9" s="47"/>
      <c r="V9" s="47"/>
      <c r="W9" s="47"/>
      <c r="X9" s="47"/>
      <c r="Y9" s="47"/>
      <c r="Z9" s="47"/>
    </row>
    <row r="10" spans="1:26">
      <c r="A10" s="50">
        <f t="shared" si="1"/>
        <v>2</v>
      </c>
      <c r="B10" s="50" t="str">
        <f>IF(A10&lt;=B7,MID(C5,B7-A10+1,1),"0")</f>
        <v>0</v>
      </c>
      <c r="C10" s="49">
        <f t="shared" si="0"/>
        <v>0</v>
      </c>
      <c r="D10" s="49" t="str">
        <f>IF(OR(OR((C9&lt;&gt;0),(C8&lt;&gt;0)),(C10&gt;1)),VLOOKUP(C10,A19:F28,4),IF(C10=1,"CIEN ",""))</f>
        <v/>
      </c>
      <c r="E10" s="49"/>
      <c r="F10" s="49" t="str">
        <f>D10&amp;D9&amp;D8</f>
        <v/>
      </c>
      <c r="G10" s="49"/>
      <c r="H10" s="49"/>
      <c r="I10" s="49"/>
      <c r="J10" s="46"/>
      <c r="K10" s="47"/>
      <c r="L10" s="47"/>
      <c r="M10" s="47"/>
      <c r="N10" s="47"/>
      <c r="O10" s="47"/>
      <c r="P10" s="47"/>
      <c r="Q10" s="47"/>
      <c r="R10" s="47"/>
      <c r="S10" s="47"/>
      <c r="T10" s="47"/>
      <c r="U10" s="47"/>
      <c r="V10" s="47"/>
      <c r="W10" s="47"/>
      <c r="X10" s="47"/>
      <c r="Y10" s="47"/>
      <c r="Z10" s="47"/>
    </row>
    <row r="11" spans="1:26">
      <c r="A11" s="50">
        <f t="shared" si="1"/>
        <v>3</v>
      </c>
      <c r="B11" s="50" t="str">
        <f>IF(A11&lt;=B7,MID(C5,B7-A11+1,1),"0")</f>
        <v>0</v>
      </c>
      <c r="C11" s="49">
        <f t="shared" si="0"/>
        <v>0</v>
      </c>
      <c r="D11" s="49" t="str">
        <f>IF(C12&lt;&gt;1,VLOOKUP(C11,A19:F28,2),"")</f>
        <v/>
      </c>
      <c r="E11" s="49" t="str">
        <f>IF(SUM(C11:C13)&gt;0,"MIL ","")</f>
        <v/>
      </c>
      <c r="F11" s="49"/>
      <c r="G11" s="49"/>
      <c r="H11" s="49"/>
      <c r="I11" s="49"/>
      <c r="J11" s="46"/>
      <c r="K11" s="47"/>
      <c r="L11" s="47"/>
      <c r="M11" s="47"/>
      <c r="N11" s="47"/>
      <c r="O11" s="47"/>
      <c r="P11" s="47"/>
      <c r="Q11" s="47"/>
      <c r="R11" s="47"/>
      <c r="S11" s="47"/>
      <c r="T11" s="47"/>
      <c r="U11" s="47"/>
      <c r="V11" s="47"/>
      <c r="W11" s="47"/>
      <c r="X11" s="47"/>
      <c r="Y11" s="47"/>
      <c r="Z11" s="47"/>
    </row>
    <row r="12" spans="1:26">
      <c r="A12" s="50">
        <f t="shared" si="1"/>
        <v>4</v>
      </c>
      <c r="B12" s="50" t="str">
        <f>IF(A12&lt;=B7,MID(C5,B7-A12+1,1),"0")</f>
        <v>0</v>
      </c>
      <c r="C12" s="49">
        <f t="shared" si="0"/>
        <v>0</v>
      </c>
      <c r="D12" s="49" t="str">
        <f>IF(C12&lt;&gt;1,VLOOKUP(C12,A19:F28,IF(C11&gt;0,5,2)+1),VLOOKUP(C11,A19:F28,5))</f>
        <v/>
      </c>
      <c r="E12" s="49"/>
      <c r="F12" s="49"/>
      <c r="G12" s="49"/>
      <c r="H12" s="49"/>
      <c r="I12" s="49"/>
      <c r="J12" s="46"/>
      <c r="K12" s="47"/>
      <c r="L12" s="47"/>
      <c r="M12" s="47"/>
      <c r="N12" s="47"/>
      <c r="O12" s="47"/>
      <c r="P12" s="47"/>
      <c r="Q12" s="47"/>
      <c r="R12" s="47"/>
      <c r="S12" s="47"/>
      <c r="T12" s="47"/>
      <c r="U12" s="47"/>
      <c r="V12" s="47"/>
      <c r="W12" s="47"/>
      <c r="X12" s="47"/>
      <c r="Y12" s="47"/>
      <c r="Z12" s="47"/>
    </row>
    <row r="13" spans="1:26">
      <c r="A13" s="50">
        <f t="shared" si="1"/>
        <v>5</v>
      </c>
      <c r="B13" s="50" t="str">
        <f>IF(A13&lt;=B7,MID(C5,B7-A13+1,1),"0")</f>
        <v>0</v>
      </c>
      <c r="C13" s="49">
        <f t="shared" si="0"/>
        <v>0</v>
      </c>
      <c r="D13" s="49" t="str">
        <f>IF(OR(OR((C12&lt;&gt;0),(C11&lt;&gt;0)),(C13&gt;1)),VLOOKUP(C13,A19:F28,4),IF(C13=1,"CIEN ",""))</f>
        <v/>
      </c>
      <c r="E13" s="49"/>
      <c r="F13" s="49" t="str">
        <f>D13&amp;D12&amp;D11&amp;E11</f>
        <v/>
      </c>
      <c r="G13" s="49"/>
      <c r="H13" s="49"/>
      <c r="I13" s="49"/>
      <c r="J13" s="46"/>
      <c r="K13" s="47"/>
      <c r="L13" s="47"/>
      <c r="M13" s="47"/>
      <c r="N13" s="47"/>
      <c r="O13" s="47"/>
      <c r="P13" s="47"/>
      <c r="Q13" s="47"/>
      <c r="R13" s="47"/>
      <c r="S13" s="47"/>
      <c r="T13" s="47"/>
      <c r="U13" s="47"/>
      <c r="V13" s="47"/>
      <c r="W13" s="47"/>
      <c r="X13" s="47"/>
      <c r="Y13" s="47"/>
      <c r="Z13" s="47"/>
    </row>
    <row r="14" spans="1:26">
      <c r="A14" s="50">
        <f t="shared" si="1"/>
        <v>6</v>
      </c>
      <c r="B14" s="50" t="str">
        <f>IF(A14&lt;=B7,MID(C5,B7-A14+1,1),"0")</f>
        <v>0</v>
      </c>
      <c r="C14" s="49">
        <f t="shared" si="0"/>
        <v>0</v>
      </c>
      <c r="D14" s="49" t="str">
        <f>IF(C15&lt;&gt;1,VLOOKUP(C14,A19:F28,2),"")</f>
        <v/>
      </c>
      <c r="E14" s="49" t="str">
        <f>IF(SUM(C14:C16)=0,"",IF(SUM(C14:C16)&gt;1,"MILLONES ","MILLON "))</f>
        <v/>
      </c>
      <c r="F14" s="49"/>
      <c r="G14" s="49"/>
      <c r="H14" s="49"/>
      <c r="I14" s="49"/>
      <c r="J14" s="46"/>
      <c r="K14" s="47"/>
      <c r="L14" s="47"/>
      <c r="M14" s="47"/>
      <c r="N14" s="47"/>
      <c r="O14" s="47"/>
      <c r="P14" s="47"/>
      <c r="Q14" s="47"/>
      <c r="R14" s="47"/>
      <c r="S14" s="47"/>
      <c r="T14" s="47"/>
      <c r="U14" s="47"/>
      <c r="V14" s="47"/>
      <c r="W14" s="47"/>
      <c r="X14" s="47"/>
      <c r="Y14" s="47"/>
      <c r="Z14" s="47"/>
    </row>
    <row r="15" spans="1:26">
      <c r="A15" s="50">
        <f t="shared" si="1"/>
        <v>7</v>
      </c>
      <c r="B15" s="50" t="str">
        <f>IF(A15&lt;=B7,MID(C5,B7-A15+1,1),"0")</f>
        <v>0</v>
      </c>
      <c r="C15" s="49">
        <f t="shared" si="0"/>
        <v>0</v>
      </c>
      <c r="D15" s="49" t="str">
        <f>IF(C15&lt;&gt;1,VLOOKUP(C15,A19:F28,IF(C14&gt;0,5,2)+1),VLOOKUP(C14,A19:F28,5))</f>
        <v/>
      </c>
      <c r="E15" s="49"/>
      <c r="F15" s="49"/>
      <c r="G15" s="49"/>
      <c r="H15" s="49"/>
      <c r="I15" s="49"/>
      <c r="J15" s="46"/>
      <c r="K15" s="47"/>
      <c r="L15" s="47"/>
      <c r="M15" s="47"/>
      <c r="N15" s="47"/>
      <c r="O15" s="47"/>
      <c r="P15" s="47"/>
      <c r="Q15" s="47"/>
      <c r="R15" s="47"/>
      <c r="S15" s="47"/>
      <c r="T15" s="47"/>
      <c r="U15" s="47"/>
      <c r="V15" s="47"/>
      <c r="W15" s="47"/>
      <c r="X15" s="47"/>
      <c r="Y15" s="47"/>
      <c r="Z15" s="47"/>
    </row>
    <row r="16" spans="1:26">
      <c r="A16" s="50">
        <f t="shared" si="1"/>
        <v>8</v>
      </c>
      <c r="B16" s="50" t="str">
        <f>IF(A16&lt;=B7,MID(C5,B7-A16+1,1),"0")</f>
        <v>0</v>
      </c>
      <c r="C16" s="49">
        <f t="shared" si="0"/>
        <v>0</v>
      </c>
      <c r="D16" s="49" t="str">
        <f>IF(OR(OR((C15&lt;&gt;0),(C14&lt;&gt;0)),(C16&gt;1)),VLOOKUP(C16,A19:F28,4),IF(C16=1,"CIEN ",""))</f>
        <v/>
      </c>
      <c r="E16" s="49"/>
      <c r="F16" s="49" t="str">
        <f>D16&amp;D15&amp;D14&amp;E14</f>
        <v/>
      </c>
      <c r="G16" s="49"/>
      <c r="H16" s="49"/>
      <c r="I16" s="49"/>
      <c r="J16" s="46"/>
      <c r="K16" s="47"/>
      <c r="L16" s="47"/>
      <c r="M16" s="47"/>
      <c r="N16" s="47"/>
      <c r="O16" s="47"/>
      <c r="P16" s="47"/>
      <c r="Q16" s="47"/>
      <c r="R16" s="47"/>
      <c r="S16" s="47"/>
      <c r="T16" s="47"/>
      <c r="U16" s="47"/>
      <c r="V16" s="47"/>
      <c r="W16" s="47"/>
      <c r="X16" s="47"/>
      <c r="Y16" s="47"/>
      <c r="Z16" s="47"/>
    </row>
    <row r="17" spans="1:26">
      <c r="A17" s="50">
        <f t="shared" si="1"/>
        <v>9</v>
      </c>
      <c r="B17" s="50" t="str">
        <f>IF(A17&lt;=B7,MID(C5,B7-A17+1,1),"0")</f>
        <v>0</v>
      </c>
      <c r="C17" s="49">
        <f t="shared" si="0"/>
        <v>0</v>
      </c>
      <c r="D17" s="49" t="str">
        <f>IF(C18&lt;&gt;1,VLOOKUP(C17,A19:F28,2),"")</f>
        <v/>
      </c>
      <c r="E17" s="49" t="str">
        <f>IF(C17&gt;0,"MIL ","")</f>
        <v/>
      </c>
      <c r="F17" s="49" t="str">
        <f>IF(C17&gt;0,D17&amp;E17,"")</f>
        <v/>
      </c>
      <c r="G17" s="49"/>
      <c r="H17" s="49"/>
      <c r="I17" s="49"/>
      <c r="J17" s="46"/>
      <c r="K17" s="47"/>
      <c r="L17" s="47"/>
      <c r="M17" s="47"/>
      <c r="N17" s="47"/>
      <c r="O17" s="47"/>
      <c r="P17" s="47"/>
      <c r="Q17" s="47"/>
      <c r="R17" s="47"/>
      <c r="S17" s="47"/>
      <c r="T17" s="47"/>
      <c r="U17" s="47"/>
      <c r="V17" s="47"/>
      <c r="W17" s="47"/>
      <c r="X17" s="47"/>
      <c r="Y17" s="47"/>
      <c r="Z17" s="47"/>
    </row>
    <row r="18" spans="1:26">
      <c r="A18" s="49"/>
      <c r="B18" s="49"/>
      <c r="C18" s="49"/>
      <c r="D18" s="49"/>
      <c r="E18" s="49"/>
      <c r="F18" s="49"/>
      <c r="G18" s="49"/>
      <c r="H18" s="49"/>
      <c r="I18" s="49"/>
      <c r="J18" s="46"/>
      <c r="K18" s="47"/>
      <c r="L18" s="47"/>
      <c r="M18" s="47"/>
      <c r="N18" s="47"/>
      <c r="O18" s="47"/>
      <c r="P18" s="47"/>
      <c r="Q18" s="47"/>
      <c r="R18" s="47"/>
      <c r="S18" s="47"/>
      <c r="T18" s="47"/>
      <c r="U18" s="47"/>
      <c r="V18" s="47"/>
      <c r="W18" s="47"/>
      <c r="X18" s="47"/>
      <c r="Y18" s="47"/>
      <c r="Z18" s="47"/>
    </row>
    <row r="19" spans="1:26">
      <c r="A19" s="49">
        <v>0</v>
      </c>
      <c r="B19" s="51" t="s">
        <v>24</v>
      </c>
      <c r="C19" s="51" t="s">
        <v>24</v>
      </c>
      <c r="D19" s="51" t="s">
        <v>24</v>
      </c>
      <c r="E19" s="51" t="s">
        <v>25</v>
      </c>
      <c r="F19" s="51" t="s">
        <v>24</v>
      </c>
      <c r="G19" s="51"/>
      <c r="H19" s="51"/>
      <c r="I19" s="51"/>
      <c r="J19" s="46"/>
      <c r="K19" s="47"/>
      <c r="L19" s="47"/>
      <c r="M19" s="47"/>
      <c r="N19" s="47"/>
      <c r="O19" s="47"/>
      <c r="P19" s="47"/>
      <c r="Q19" s="47"/>
      <c r="R19" s="47"/>
      <c r="S19" s="47"/>
      <c r="T19" s="47"/>
      <c r="U19" s="47"/>
      <c r="V19" s="47"/>
      <c r="W19" s="47"/>
      <c r="X19" s="47"/>
      <c r="Y19" s="47"/>
      <c r="Z19" s="47"/>
    </row>
    <row r="20" spans="1:26">
      <c r="A20" s="49">
        <v>1</v>
      </c>
      <c r="B20" s="51" t="s">
        <v>26</v>
      </c>
      <c r="C20" s="51" t="s">
        <v>25</v>
      </c>
      <c r="D20" s="51" t="s">
        <v>27</v>
      </c>
      <c r="E20" s="51" t="s">
        <v>28</v>
      </c>
      <c r="F20" s="49"/>
      <c r="G20" s="49"/>
      <c r="H20" s="49"/>
      <c r="I20" s="49"/>
      <c r="J20" s="46"/>
      <c r="K20" s="47"/>
      <c r="L20" s="47"/>
      <c r="M20" s="47"/>
      <c r="N20" s="47"/>
      <c r="O20" s="47"/>
      <c r="P20" s="47"/>
      <c r="Q20" s="47"/>
      <c r="R20" s="47"/>
      <c r="S20" s="47"/>
      <c r="T20" s="47"/>
      <c r="U20" s="47"/>
      <c r="V20" s="47"/>
      <c r="W20" s="47"/>
      <c r="X20" s="47"/>
      <c r="Y20" s="47"/>
      <c r="Z20" s="47"/>
    </row>
    <row r="21" spans="1:26">
      <c r="A21" s="49">
        <f t="shared" ref="A21:A28" si="2">1+A20</f>
        <v>2</v>
      </c>
      <c r="B21" s="51" t="s">
        <v>29</v>
      </c>
      <c r="C21" s="51" t="s">
        <v>30</v>
      </c>
      <c r="D21" s="51" t="s">
        <v>31</v>
      </c>
      <c r="E21" s="51" t="s">
        <v>32</v>
      </c>
      <c r="F21" s="51" t="s">
        <v>33</v>
      </c>
      <c r="G21" s="51"/>
      <c r="H21" s="51"/>
      <c r="I21" s="51"/>
      <c r="J21" s="46"/>
      <c r="K21" s="47"/>
      <c r="L21" s="47"/>
      <c r="M21" s="47"/>
      <c r="N21" s="47"/>
      <c r="O21" s="47"/>
      <c r="P21" s="47"/>
      <c r="Q21" s="47"/>
      <c r="R21" s="47"/>
      <c r="S21" s="47"/>
      <c r="T21" s="47"/>
      <c r="U21" s="47"/>
      <c r="V21" s="47"/>
      <c r="W21" s="47"/>
      <c r="X21" s="47"/>
      <c r="Y21" s="47"/>
      <c r="Z21" s="47"/>
    </row>
    <row r="22" spans="1:26">
      <c r="A22" s="49">
        <f t="shared" si="2"/>
        <v>3</v>
      </c>
      <c r="B22" s="51" t="s">
        <v>34</v>
      </c>
      <c r="C22" s="51" t="s">
        <v>35</v>
      </c>
      <c r="D22" s="51" t="s">
        <v>36</v>
      </c>
      <c r="E22" s="51" t="s">
        <v>37</v>
      </c>
      <c r="F22" s="51" t="s">
        <v>38</v>
      </c>
      <c r="G22" s="51"/>
      <c r="H22" s="51"/>
      <c r="I22" s="51"/>
      <c r="J22" s="46"/>
      <c r="K22" s="47"/>
      <c r="L22" s="47"/>
      <c r="M22" s="47"/>
      <c r="N22" s="47"/>
      <c r="O22" s="47"/>
      <c r="P22" s="47"/>
      <c r="Q22" s="47"/>
      <c r="R22" s="47"/>
      <c r="S22" s="47"/>
      <c r="T22" s="47"/>
      <c r="U22" s="47"/>
      <c r="V22" s="47"/>
      <c r="W22" s="47"/>
      <c r="X22" s="47"/>
      <c r="Y22" s="47"/>
      <c r="Z22" s="47"/>
    </row>
    <row r="23" spans="1:26">
      <c r="A23" s="49">
        <f t="shared" si="2"/>
        <v>4</v>
      </c>
      <c r="B23" s="51" t="s">
        <v>39</v>
      </c>
      <c r="C23" s="51" t="s">
        <v>40</v>
      </c>
      <c r="D23" s="51" t="s">
        <v>41</v>
      </c>
      <c r="E23" s="51" t="s">
        <v>42</v>
      </c>
      <c r="F23" s="51" t="s">
        <v>43</v>
      </c>
      <c r="G23" s="51"/>
      <c r="H23" s="51"/>
      <c r="I23" s="51"/>
      <c r="J23" s="46"/>
      <c r="K23" s="47"/>
      <c r="L23" s="47"/>
      <c r="M23" s="47"/>
      <c r="N23" s="47"/>
      <c r="O23" s="47"/>
      <c r="P23" s="47"/>
      <c r="Q23" s="47"/>
      <c r="R23" s="47"/>
      <c r="S23" s="47"/>
      <c r="T23" s="47"/>
      <c r="U23" s="47"/>
      <c r="V23" s="47"/>
      <c r="W23" s="47"/>
      <c r="X23" s="47"/>
      <c r="Y23" s="47"/>
      <c r="Z23" s="47"/>
    </row>
    <row r="24" spans="1:26">
      <c r="A24" s="49">
        <f t="shared" si="2"/>
        <v>5</v>
      </c>
      <c r="B24" s="51" t="s">
        <v>44</v>
      </c>
      <c r="C24" s="51" t="s">
        <v>45</v>
      </c>
      <c r="D24" s="51" t="s">
        <v>46</v>
      </c>
      <c r="E24" s="51" t="s">
        <v>47</v>
      </c>
      <c r="F24" s="51" t="s">
        <v>48</v>
      </c>
      <c r="G24" s="51"/>
      <c r="H24" s="51"/>
      <c r="I24" s="51"/>
      <c r="J24" s="46"/>
      <c r="K24" s="47"/>
      <c r="L24" s="47"/>
      <c r="M24" s="47"/>
      <c r="N24" s="47"/>
      <c r="O24" s="47"/>
      <c r="P24" s="47"/>
      <c r="Q24" s="47"/>
      <c r="R24" s="47"/>
      <c r="S24" s="47"/>
      <c r="T24" s="47"/>
      <c r="U24" s="47"/>
      <c r="V24" s="47"/>
      <c r="W24" s="47"/>
      <c r="X24" s="47"/>
      <c r="Y24" s="47"/>
      <c r="Z24" s="47"/>
    </row>
    <row r="25" spans="1:26">
      <c r="A25" s="49">
        <f t="shared" si="2"/>
        <v>6</v>
      </c>
      <c r="B25" s="51" t="s">
        <v>49</v>
      </c>
      <c r="C25" s="51" t="s">
        <v>50</v>
      </c>
      <c r="D25" s="51" t="s">
        <v>51</v>
      </c>
      <c r="E25" s="51" t="s">
        <v>52</v>
      </c>
      <c r="F25" s="51" t="s">
        <v>53</v>
      </c>
      <c r="G25" s="51"/>
      <c r="H25" s="51"/>
      <c r="I25" s="51"/>
      <c r="J25" s="46"/>
      <c r="K25" s="47"/>
      <c r="L25" s="47"/>
      <c r="M25" s="47"/>
      <c r="N25" s="47"/>
      <c r="O25" s="47"/>
      <c r="P25" s="47"/>
      <c r="Q25" s="47"/>
      <c r="R25" s="47"/>
      <c r="S25" s="47"/>
      <c r="T25" s="47"/>
      <c r="U25" s="47"/>
      <c r="V25" s="47"/>
      <c r="W25" s="47"/>
      <c r="X25" s="47"/>
      <c r="Y25" s="47"/>
      <c r="Z25" s="47"/>
    </row>
    <row r="26" spans="1:26">
      <c r="A26" s="49">
        <f t="shared" si="2"/>
        <v>7</v>
      </c>
      <c r="B26" s="51" t="s">
        <v>54</v>
      </c>
      <c r="C26" s="51" t="s">
        <v>55</v>
      </c>
      <c r="D26" s="51" t="s">
        <v>56</v>
      </c>
      <c r="E26" s="51" t="s">
        <v>57</v>
      </c>
      <c r="F26" s="51" t="s">
        <v>58</v>
      </c>
      <c r="G26" s="51"/>
      <c r="H26" s="51"/>
      <c r="I26" s="51"/>
      <c r="J26" s="46"/>
      <c r="K26" s="47"/>
      <c r="L26" s="47"/>
      <c r="M26" s="47"/>
      <c r="N26" s="47"/>
      <c r="O26" s="47"/>
      <c r="P26" s="47"/>
      <c r="Q26" s="47"/>
      <c r="R26" s="47"/>
      <c r="S26" s="47"/>
      <c r="T26" s="47"/>
      <c r="U26" s="47"/>
      <c r="V26" s="47"/>
      <c r="W26" s="47"/>
      <c r="X26" s="47"/>
      <c r="Y26" s="47"/>
      <c r="Z26" s="47"/>
    </row>
    <row r="27" spans="1:26">
      <c r="A27" s="49">
        <f t="shared" si="2"/>
        <v>8</v>
      </c>
      <c r="B27" s="51" t="s">
        <v>59</v>
      </c>
      <c r="C27" s="51" t="s">
        <v>60</v>
      </c>
      <c r="D27" s="51" t="s">
        <v>61</v>
      </c>
      <c r="E27" s="51" t="s">
        <v>62</v>
      </c>
      <c r="F27" s="51" t="s">
        <v>63</v>
      </c>
      <c r="G27" s="51"/>
      <c r="H27" s="51"/>
      <c r="I27" s="51"/>
      <c r="J27" s="46"/>
      <c r="K27" s="47"/>
      <c r="L27" s="47"/>
      <c r="M27" s="47"/>
      <c r="N27" s="47"/>
      <c r="O27" s="47"/>
      <c r="P27" s="47"/>
      <c r="Q27" s="47"/>
      <c r="R27" s="47"/>
      <c r="S27" s="47"/>
      <c r="T27" s="47"/>
      <c r="U27" s="47"/>
      <c r="V27" s="47"/>
      <c r="W27" s="47"/>
      <c r="X27" s="47"/>
      <c r="Y27" s="47"/>
      <c r="Z27" s="47"/>
    </row>
    <row r="28" spans="1:26">
      <c r="A28" s="49">
        <f t="shared" si="2"/>
        <v>9</v>
      </c>
      <c r="B28" s="51" t="s">
        <v>64</v>
      </c>
      <c r="C28" s="51" t="s">
        <v>65</v>
      </c>
      <c r="D28" s="51" t="s">
        <v>66</v>
      </c>
      <c r="E28" s="51" t="s">
        <v>67</v>
      </c>
      <c r="F28" s="51" t="s">
        <v>68</v>
      </c>
      <c r="G28" s="51"/>
      <c r="H28" s="51"/>
      <c r="I28" s="51"/>
      <c r="J28" s="46"/>
      <c r="K28" s="47"/>
      <c r="L28" s="47"/>
      <c r="M28" s="47"/>
      <c r="N28" s="47"/>
      <c r="O28" s="47"/>
      <c r="P28" s="47"/>
      <c r="Q28" s="47"/>
      <c r="R28" s="47"/>
      <c r="S28" s="47"/>
      <c r="T28" s="47"/>
      <c r="U28" s="47"/>
      <c r="V28" s="47"/>
      <c r="W28" s="47"/>
      <c r="X28" s="47"/>
      <c r="Y28" s="47"/>
      <c r="Z28" s="47"/>
    </row>
    <row r="29" spans="1:26">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4.25">
      <c r="A31" s="52"/>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6"/>
  <sheetViews>
    <sheetView tabSelected="1" view="pageBreakPreview" zoomScaleNormal="100" zoomScaleSheetLayoutView="100" workbookViewId="0">
      <pane ySplit="5" topLeftCell="A93" activePane="bottomLeft" state="frozen"/>
      <selection pane="bottomLeft" activeCell="D120" sqref="D120"/>
    </sheetView>
  </sheetViews>
  <sheetFormatPr baseColWidth="10" defaultColWidth="9.140625" defaultRowHeight="15"/>
  <cols>
    <col min="1" max="1" width="4.85546875" style="31" bestFit="1" customWidth="1"/>
    <col min="2" max="2" width="71.85546875" style="31" customWidth="1"/>
    <col min="3" max="3" width="7.42578125" style="31" customWidth="1"/>
    <col min="4" max="4" width="10.28515625" style="31" customWidth="1"/>
    <col min="5" max="5" width="13.28515625" style="31" customWidth="1"/>
    <col min="6" max="6" width="20.42578125" style="31" customWidth="1"/>
    <col min="7" max="7" width="2.85546875" style="31" customWidth="1"/>
    <col min="8" max="8" width="15.5703125" style="31" bestFit="1" customWidth="1"/>
    <col min="9" max="9" width="12.7109375" style="31" bestFit="1" customWidth="1"/>
    <col min="10" max="10" width="13.85546875" style="31" bestFit="1" customWidth="1"/>
    <col min="11" max="12" width="9.140625" style="31"/>
    <col min="13" max="13" width="12.85546875" style="31" bestFit="1" customWidth="1"/>
    <col min="14" max="16384" width="9.140625" style="31"/>
  </cols>
  <sheetData>
    <row r="1" spans="1:13" ht="20.25">
      <c r="A1" s="59" t="s">
        <v>22</v>
      </c>
      <c r="B1" s="59"/>
      <c r="C1" s="59"/>
      <c r="D1" s="59"/>
      <c r="E1" s="59"/>
      <c r="F1" s="59"/>
    </row>
    <row r="2" spans="1:13" ht="42" customHeight="1">
      <c r="A2" s="60" t="s">
        <v>79</v>
      </c>
      <c r="B2" s="60"/>
      <c r="C2" s="60"/>
      <c r="D2" s="60"/>
      <c r="E2" s="60"/>
      <c r="F2" s="60"/>
    </row>
    <row r="3" spans="1:13" ht="28.5" customHeight="1">
      <c r="A3" s="60" t="s">
        <v>80</v>
      </c>
      <c r="B3" s="60"/>
      <c r="C3" s="60"/>
      <c r="D3" s="60"/>
      <c r="E3" s="60"/>
      <c r="F3" s="60"/>
    </row>
    <row r="4" spans="1:13">
      <c r="A4" s="1"/>
      <c r="B4" s="2"/>
      <c r="C4" s="2"/>
      <c r="D4" s="2"/>
      <c r="E4" s="2"/>
      <c r="F4" s="2"/>
    </row>
    <row r="5" spans="1:13">
      <c r="A5" s="3" t="s">
        <v>137</v>
      </c>
      <c r="B5" s="3" t="s">
        <v>0</v>
      </c>
      <c r="C5" s="3" t="s">
        <v>1</v>
      </c>
      <c r="D5" s="3" t="s">
        <v>2</v>
      </c>
      <c r="E5" s="3" t="s">
        <v>3</v>
      </c>
      <c r="F5" s="3" t="s">
        <v>4</v>
      </c>
    </row>
    <row r="6" spans="1:13">
      <c r="A6" s="4">
        <v>1</v>
      </c>
      <c r="B6" s="5" t="s">
        <v>5</v>
      </c>
      <c r="C6" s="5"/>
      <c r="D6" s="5"/>
      <c r="E6" s="5"/>
      <c r="F6" s="6">
        <f>SUM(F7:F13)</f>
        <v>0</v>
      </c>
    </row>
    <row r="7" spans="1:13">
      <c r="A7" s="7">
        <v>1.01</v>
      </c>
      <c r="B7" s="8" t="s">
        <v>81</v>
      </c>
      <c r="C7" s="9" t="s">
        <v>6</v>
      </c>
      <c r="D7" s="10">
        <v>226</v>
      </c>
      <c r="E7" s="26"/>
      <c r="F7" s="11">
        <f>+ROUND(E7*D7,0)</f>
        <v>0</v>
      </c>
      <c r="I7" s="58"/>
      <c r="J7" s="53"/>
      <c r="L7" s="54"/>
      <c r="M7" s="55"/>
    </row>
    <row r="8" spans="1:13" ht="25.5">
      <c r="A8" s="7">
        <f>A7+0.01</f>
        <v>1.02</v>
      </c>
      <c r="B8" s="12" t="s">
        <v>82</v>
      </c>
      <c r="C8" s="9" t="s">
        <v>11</v>
      </c>
      <c r="D8" s="10">
        <v>67</v>
      </c>
      <c r="E8" s="26"/>
      <c r="F8" s="11">
        <f t="shared" ref="F8:F12" si="0">+ROUND(E8*D8,0)</f>
        <v>0</v>
      </c>
      <c r="I8" s="53"/>
      <c r="J8" s="53"/>
      <c r="L8" s="54"/>
      <c r="M8" s="55"/>
    </row>
    <row r="9" spans="1:13">
      <c r="A9" s="7">
        <f t="shared" ref="A9:A12" si="1">A8+0.01</f>
        <v>1.03</v>
      </c>
      <c r="B9" s="8" t="s">
        <v>83</v>
      </c>
      <c r="C9" s="9" t="s">
        <v>11</v>
      </c>
      <c r="D9" s="10">
        <v>40</v>
      </c>
      <c r="E9" s="26"/>
      <c r="F9" s="11">
        <f t="shared" si="0"/>
        <v>0</v>
      </c>
      <c r="I9" s="53"/>
      <c r="J9" s="53"/>
      <c r="L9" s="54"/>
      <c r="M9" s="55"/>
    </row>
    <row r="10" spans="1:13" ht="25.5">
      <c r="A10" s="7">
        <f t="shared" si="1"/>
        <v>1.04</v>
      </c>
      <c r="B10" s="8" t="s">
        <v>84</v>
      </c>
      <c r="C10" s="9" t="s">
        <v>14</v>
      </c>
      <c r="D10" s="10">
        <v>100</v>
      </c>
      <c r="E10" s="26"/>
      <c r="F10" s="11">
        <f t="shared" si="0"/>
        <v>0</v>
      </c>
      <c r="I10" s="53"/>
      <c r="J10" s="53"/>
      <c r="L10" s="54"/>
      <c r="M10" s="55"/>
    </row>
    <row r="11" spans="1:13" ht="25.5">
      <c r="A11" s="7">
        <f t="shared" si="1"/>
        <v>1.05</v>
      </c>
      <c r="B11" s="8" t="s">
        <v>85</v>
      </c>
      <c r="C11" s="9" t="s">
        <v>11</v>
      </c>
      <c r="D11" s="10">
        <v>27.9</v>
      </c>
      <c r="E11" s="26"/>
      <c r="F11" s="11">
        <f t="shared" si="0"/>
        <v>0</v>
      </c>
      <c r="I11" s="53"/>
      <c r="J11" s="53"/>
      <c r="L11" s="54"/>
      <c r="M11" s="55"/>
    </row>
    <row r="12" spans="1:13">
      <c r="A12" s="7">
        <f t="shared" si="1"/>
        <v>1.06</v>
      </c>
      <c r="B12" s="8" t="s">
        <v>86</v>
      </c>
      <c r="C12" s="9" t="s">
        <v>11</v>
      </c>
      <c r="D12" s="10">
        <v>11.16</v>
      </c>
      <c r="E12" s="26"/>
      <c r="F12" s="11">
        <f t="shared" si="0"/>
        <v>0</v>
      </c>
      <c r="I12" s="53"/>
      <c r="J12" s="53"/>
      <c r="L12" s="54"/>
      <c r="M12" s="55"/>
    </row>
    <row r="13" spans="1:13">
      <c r="A13" s="7"/>
      <c r="B13" s="8"/>
      <c r="C13" s="9"/>
      <c r="D13" s="10"/>
      <c r="E13" s="26"/>
      <c r="F13" s="11"/>
      <c r="I13" s="53"/>
      <c r="J13" s="53"/>
      <c r="L13" s="54"/>
      <c r="M13" s="55"/>
    </row>
    <row r="14" spans="1:13">
      <c r="A14" s="4">
        <v>2</v>
      </c>
      <c r="B14" s="5" t="s">
        <v>8</v>
      </c>
      <c r="C14" s="5"/>
      <c r="D14" s="5"/>
      <c r="E14" s="27"/>
      <c r="F14" s="6">
        <f>SUM(F15:F28)</f>
        <v>0</v>
      </c>
      <c r="J14" s="53"/>
      <c r="L14" s="54"/>
      <c r="M14" s="55"/>
    </row>
    <row r="15" spans="1:13">
      <c r="A15" s="13">
        <f>ROUND(A14+0.01,2)</f>
        <v>2.0099999999999998</v>
      </c>
      <c r="B15" s="12" t="s">
        <v>87</v>
      </c>
      <c r="C15" s="9" t="s">
        <v>6</v>
      </c>
      <c r="D15" s="10">
        <v>42.17</v>
      </c>
      <c r="E15" s="26"/>
      <c r="F15" s="11">
        <f>+ROUND(E15*D15,0)</f>
        <v>0</v>
      </c>
      <c r="I15" s="53"/>
      <c r="J15" s="53"/>
      <c r="L15" s="54"/>
      <c r="M15" s="55"/>
    </row>
    <row r="16" spans="1:13">
      <c r="A16" s="13">
        <f t="shared" ref="A16:A27" si="2">ROUND(A15+0.01,2)</f>
        <v>2.02</v>
      </c>
      <c r="B16" s="12" t="s">
        <v>88</v>
      </c>
      <c r="C16" s="9" t="s">
        <v>7</v>
      </c>
      <c r="D16" s="10">
        <v>4</v>
      </c>
      <c r="E16" s="26"/>
      <c r="F16" s="11">
        <f t="shared" ref="F16:F33" si="3">+ROUND(E16*D16,0)</f>
        <v>0</v>
      </c>
      <c r="I16" s="53"/>
      <c r="J16" s="53"/>
      <c r="L16" s="54"/>
      <c r="M16" s="55"/>
    </row>
    <row r="17" spans="1:13">
      <c r="A17" s="13">
        <f t="shared" si="2"/>
        <v>2.0299999999999998</v>
      </c>
      <c r="B17" s="12" t="s">
        <v>89</v>
      </c>
      <c r="C17" s="9" t="s">
        <v>7</v>
      </c>
      <c r="D17" s="10">
        <v>8</v>
      </c>
      <c r="E17" s="26"/>
      <c r="F17" s="11">
        <f t="shared" si="3"/>
        <v>0</v>
      </c>
      <c r="I17" s="53"/>
      <c r="J17" s="53"/>
      <c r="L17" s="54"/>
      <c r="M17" s="55"/>
    </row>
    <row r="18" spans="1:13" ht="25.5">
      <c r="A18" s="13">
        <f t="shared" si="2"/>
        <v>2.04</v>
      </c>
      <c r="B18" s="12" t="s">
        <v>90</v>
      </c>
      <c r="C18" s="9" t="s">
        <v>14</v>
      </c>
      <c r="D18" s="10">
        <v>48.98</v>
      </c>
      <c r="E18" s="26"/>
      <c r="F18" s="11">
        <f>+ROUND(E18*D18,0)</f>
        <v>0</v>
      </c>
      <c r="I18" s="53"/>
      <c r="J18" s="53"/>
      <c r="L18" s="54"/>
      <c r="M18" s="55"/>
    </row>
    <row r="19" spans="1:13" ht="25.5">
      <c r="A19" s="13">
        <f t="shared" si="2"/>
        <v>2.0499999999999998</v>
      </c>
      <c r="B19" s="12" t="s">
        <v>91</v>
      </c>
      <c r="C19" s="9" t="s">
        <v>14</v>
      </c>
      <c r="D19" s="10">
        <v>33</v>
      </c>
      <c r="E19" s="26"/>
      <c r="F19" s="11">
        <f t="shared" si="3"/>
        <v>0</v>
      </c>
      <c r="I19" s="53"/>
      <c r="J19" s="53"/>
      <c r="L19" s="54"/>
      <c r="M19" s="55"/>
    </row>
    <row r="20" spans="1:13" ht="25.5">
      <c r="A20" s="13">
        <f t="shared" si="2"/>
        <v>2.06</v>
      </c>
      <c r="B20" s="12" t="s">
        <v>92</v>
      </c>
      <c r="C20" s="9" t="s">
        <v>14</v>
      </c>
      <c r="D20" s="10">
        <v>15.399999999999999</v>
      </c>
      <c r="E20" s="26"/>
      <c r="F20" s="11">
        <f t="shared" si="3"/>
        <v>0</v>
      </c>
      <c r="I20" s="53"/>
      <c r="J20" s="53"/>
      <c r="L20" s="54"/>
      <c r="M20" s="55"/>
    </row>
    <row r="21" spans="1:13">
      <c r="A21" s="13">
        <f t="shared" si="2"/>
        <v>2.0699999999999998</v>
      </c>
      <c r="B21" s="12" t="s">
        <v>93</v>
      </c>
      <c r="C21" s="9" t="s">
        <v>7</v>
      </c>
      <c r="D21" s="10">
        <v>12</v>
      </c>
      <c r="E21" s="26"/>
      <c r="F21" s="11">
        <f t="shared" si="3"/>
        <v>0</v>
      </c>
      <c r="I21" s="53"/>
      <c r="J21" s="53"/>
      <c r="L21" s="54"/>
      <c r="M21" s="55"/>
    </row>
    <row r="22" spans="1:13" ht="25.5">
      <c r="A22" s="13">
        <f t="shared" si="2"/>
        <v>2.08</v>
      </c>
      <c r="B22" s="12" t="s">
        <v>94</v>
      </c>
      <c r="C22" s="9" t="s">
        <v>6</v>
      </c>
      <c r="D22" s="10">
        <v>221.57</v>
      </c>
      <c r="E22" s="26"/>
      <c r="F22" s="11">
        <f t="shared" si="3"/>
        <v>0</v>
      </c>
      <c r="I22" s="53"/>
      <c r="J22" s="53"/>
      <c r="L22" s="54"/>
      <c r="M22" s="55"/>
    </row>
    <row r="23" spans="1:13" ht="25.5">
      <c r="A23" s="13">
        <f t="shared" si="2"/>
        <v>2.09</v>
      </c>
      <c r="B23" s="12" t="s">
        <v>138</v>
      </c>
      <c r="C23" s="9" t="s">
        <v>14</v>
      </c>
      <c r="D23" s="10">
        <v>65</v>
      </c>
      <c r="E23" s="26"/>
      <c r="F23" s="11">
        <f t="shared" si="3"/>
        <v>0</v>
      </c>
      <c r="I23" s="53"/>
      <c r="J23" s="53"/>
      <c r="L23" s="54"/>
      <c r="M23" s="55"/>
    </row>
    <row r="24" spans="1:13" ht="25.5">
      <c r="A24" s="13">
        <f t="shared" si="2"/>
        <v>2.1</v>
      </c>
      <c r="B24" s="12" t="s">
        <v>139</v>
      </c>
      <c r="C24" s="9" t="s">
        <v>14</v>
      </c>
      <c r="D24" s="10">
        <v>17</v>
      </c>
      <c r="E24" s="26"/>
      <c r="F24" s="11">
        <f t="shared" si="3"/>
        <v>0</v>
      </c>
      <c r="I24" s="53"/>
      <c r="J24" s="53"/>
      <c r="L24" s="54"/>
      <c r="M24" s="55"/>
    </row>
    <row r="25" spans="1:13" ht="25.5">
      <c r="A25" s="13">
        <f t="shared" si="2"/>
        <v>2.11</v>
      </c>
      <c r="B25" s="12" t="s">
        <v>95</v>
      </c>
      <c r="C25" s="9" t="s">
        <v>7</v>
      </c>
      <c r="D25" s="10">
        <v>1</v>
      </c>
      <c r="E25" s="26"/>
      <c r="F25" s="11">
        <f>+ROUND(E25*D25,0)</f>
        <v>0</v>
      </c>
      <c r="I25" s="53"/>
      <c r="J25" s="53"/>
      <c r="L25" s="54"/>
      <c r="M25" s="55"/>
    </row>
    <row r="26" spans="1:13">
      <c r="A26" s="13">
        <f t="shared" si="2"/>
        <v>2.12</v>
      </c>
      <c r="B26" s="12" t="s">
        <v>96</v>
      </c>
      <c r="C26" s="9" t="s">
        <v>7</v>
      </c>
      <c r="D26" s="10">
        <v>2</v>
      </c>
      <c r="E26" s="26"/>
      <c r="F26" s="11">
        <f t="shared" si="3"/>
        <v>0</v>
      </c>
      <c r="I26" s="53"/>
      <c r="J26" s="53"/>
      <c r="L26" s="54"/>
      <c r="M26" s="55"/>
    </row>
    <row r="27" spans="1:13">
      <c r="A27" s="13">
        <f t="shared" si="2"/>
        <v>2.13</v>
      </c>
      <c r="B27" s="12" t="s">
        <v>97</v>
      </c>
      <c r="C27" s="9" t="s">
        <v>7</v>
      </c>
      <c r="D27" s="10">
        <v>1</v>
      </c>
      <c r="E27" s="26"/>
      <c r="F27" s="11">
        <f t="shared" si="3"/>
        <v>0</v>
      </c>
      <c r="I27" s="53"/>
      <c r="J27" s="53"/>
      <c r="L27" s="54"/>
      <c r="M27" s="55"/>
    </row>
    <row r="28" spans="1:13">
      <c r="A28" s="13"/>
      <c r="B28" s="12"/>
      <c r="C28" s="9"/>
      <c r="D28" s="10"/>
      <c r="E28" s="26"/>
      <c r="F28" s="11"/>
      <c r="I28" s="53"/>
      <c r="J28" s="53"/>
      <c r="L28" s="54"/>
      <c r="M28" s="55"/>
    </row>
    <row r="29" spans="1:13">
      <c r="A29" s="4">
        <v>3</v>
      </c>
      <c r="B29" s="5" t="s">
        <v>9</v>
      </c>
      <c r="C29" s="3"/>
      <c r="D29" s="14"/>
      <c r="E29" s="28"/>
      <c r="F29" s="15">
        <f>SUM(F30:F34)</f>
        <v>0</v>
      </c>
      <c r="J29" s="53"/>
      <c r="L29" s="54"/>
      <c r="M29" s="55"/>
    </row>
    <row r="30" spans="1:13">
      <c r="A30" s="7">
        <f>ROUND(A29+0.01,2)</f>
        <v>3.01</v>
      </c>
      <c r="B30" s="8" t="s">
        <v>98</v>
      </c>
      <c r="C30" s="7" t="s">
        <v>99</v>
      </c>
      <c r="D30" s="10">
        <v>233.76</v>
      </c>
      <c r="E30" s="26"/>
      <c r="F30" s="11">
        <f t="shared" si="3"/>
        <v>0</v>
      </c>
      <c r="I30" s="53"/>
      <c r="J30" s="53"/>
      <c r="L30" s="54"/>
      <c r="M30" s="55"/>
    </row>
    <row r="31" spans="1:13">
      <c r="A31" s="13">
        <f t="shared" ref="A31:A33" si="4">ROUND(A30+0.01,2)</f>
        <v>3.02</v>
      </c>
      <c r="B31" s="8" t="s">
        <v>100</v>
      </c>
      <c r="C31" s="7" t="s">
        <v>99</v>
      </c>
      <c r="D31" s="10">
        <v>1228.06</v>
      </c>
      <c r="E31" s="26"/>
      <c r="F31" s="11">
        <f t="shared" si="3"/>
        <v>0</v>
      </c>
      <c r="I31" s="53"/>
      <c r="J31" s="53"/>
      <c r="L31" s="54"/>
      <c r="M31" s="55"/>
    </row>
    <row r="32" spans="1:13">
      <c r="A32" s="13">
        <f t="shared" si="4"/>
        <v>3.03</v>
      </c>
      <c r="B32" s="8" t="s">
        <v>101</v>
      </c>
      <c r="C32" s="7" t="s">
        <v>99</v>
      </c>
      <c r="D32" s="10">
        <v>302.24</v>
      </c>
      <c r="E32" s="26"/>
      <c r="F32" s="11">
        <f t="shared" si="3"/>
        <v>0</v>
      </c>
      <c r="I32" s="53"/>
      <c r="J32" s="53"/>
      <c r="L32" s="54"/>
      <c r="M32" s="55"/>
    </row>
    <row r="33" spans="1:13">
      <c r="A33" s="13">
        <f t="shared" si="4"/>
        <v>3.04</v>
      </c>
      <c r="B33" s="8" t="s">
        <v>102</v>
      </c>
      <c r="C33" s="7" t="s">
        <v>99</v>
      </c>
      <c r="D33" s="10">
        <v>123.69</v>
      </c>
      <c r="E33" s="26"/>
      <c r="F33" s="11">
        <f t="shared" si="3"/>
        <v>0</v>
      </c>
      <c r="I33" s="53"/>
      <c r="J33" s="53"/>
      <c r="L33" s="54"/>
      <c r="M33" s="55"/>
    </row>
    <row r="34" spans="1:13">
      <c r="A34" s="13"/>
      <c r="B34" s="8"/>
      <c r="C34" s="7"/>
      <c r="D34" s="10"/>
      <c r="E34" s="26"/>
      <c r="F34" s="11"/>
      <c r="I34" s="53"/>
      <c r="J34" s="53"/>
      <c r="L34" s="54"/>
      <c r="M34" s="55"/>
    </row>
    <row r="35" spans="1:13">
      <c r="A35" s="4">
        <v>4</v>
      </c>
      <c r="B35" s="5" t="s">
        <v>10</v>
      </c>
      <c r="C35" s="3"/>
      <c r="D35" s="14"/>
      <c r="E35" s="28"/>
      <c r="F35" s="15">
        <f>SUM(F36:F47)</f>
        <v>0</v>
      </c>
      <c r="J35" s="53"/>
      <c r="L35" s="54"/>
      <c r="M35" s="55"/>
    </row>
    <row r="36" spans="1:13" ht="38.25">
      <c r="A36" s="7">
        <f>ROUND(A35+0.01,2)</f>
        <v>4.01</v>
      </c>
      <c r="B36" s="8" t="s">
        <v>103</v>
      </c>
      <c r="C36" s="9" t="s">
        <v>14</v>
      </c>
      <c r="D36" s="10">
        <v>114.41</v>
      </c>
      <c r="E36" s="26"/>
      <c r="F36" s="11">
        <f>+ROUND(E36*D36,0)</f>
        <v>0</v>
      </c>
      <c r="I36" s="53"/>
      <c r="J36" s="53"/>
      <c r="L36" s="54"/>
      <c r="M36" s="55"/>
    </row>
    <row r="37" spans="1:13" ht="38.25">
      <c r="A37" s="13">
        <f t="shared" ref="A37:A46" si="5">ROUND(A36+0.01,2)</f>
        <v>4.0199999999999996</v>
      </c>
      <c r="B37" s="8" t="s">
        <v>104</v>
      </c>
      <c r="C37" s="9" t="s">
        <v>14</v>
      </c>
      <c r="D37" s="10">
        <v>137.69999999999999</v>
      </c>
      <c r="E37" s="26"/>
      <c r="F37" s="11">
        <f>+ROUND(E37*D37,0)</f>
        <v>0</v>
      </c>
      <c r="I37" s="53"/>
      <c r="J37" s="53"/>
      <c r="L37" s="54"/>
      <c r="M37" s="55"/>
    </row>
    <row r="38" spans="1:13" ht="38.25">
      <c r="A38" s="13">
        <f t="shared" si="5"/>
        <v>4.03</v>
      </c>
      <c r="B38" s="8" t="s">
        <v>105</v>
      </c>
      <c r="C38" s="9" t="s">
        <v>14</v>
      </c>
      <c r="D38" s="10">
        <v>292</v>
      </c>
      <c r="E38" s="26"/>
      <c r="F38" s="11">
        <f>+ROUND(E38*D38,0)</f>
        <v>0</v>
      </c>
      <c r="I38" s="53"/>
      <c r="J38" s="53"/>
      <c r="L38" s="54"/>
      <c r="M38" s="55"/>
    </row>
    <row r="39" spans="1:13" ht="38.25">
      <c r="A39" s="13">
        <f t="shared" si="5"/>
        <v>4.04</v>
      </c>
      <c r="B39" s="8" t="s">
        <v>106</v>
      </c>
      <c r="C39" s="9" t="s">
        <v>14</v>
      </c>
      <c r="D39" s="10">
        <v>37.03</v>
      </c>
      <c r="E39" s="26"/>
      <c r="F39" s="11">
        <f>+ROUND(E39*D39,0)</f>
        <v>0</v>
      </c>
      <c r="I39" s="53"/>
      <c r="J39" s="53"/>
      <c r="L39" s="54"/>
      <c r="M39" s="55"/>
    </row>
    <row r="40" spans="1:13" ht="38.25">
      <c r="A40" s="13">
        <f t="shared" si="5"/>
        <v>4.05</v>
      </c>
      <c r="B40" s="8" t="s">
        <v>107</v>
      </c>
      <c r="C40" s="9" t="s">
        <v>14</v>
      </c>
      <c r="D40" s="10">
        <v>16.799999999999997</v>
      </c>
      <c r="E40" s="26"/>
      <c r="F40" s="11">
        <f t="shared" ref="F40:F46" si="6">+ROUND(E40*D40,0)</f>
        <v>0</v>
      </c>
      <c r="I40" s="53"/>
      <c r="J40" s="53"/>
      <c r="L40" s="54"/>
      <c r="M40" s="55"/>
    </row>
    <row r="41" spans="1:13" ht="25.5">
      <c r="A41" s="13">
        <f t="shared" si="5"/>
        <v>4.0599999999999996</v>
      </c>
      <c r="B41" s="8" t="s">
        <v>108</v>
      </c>
      <c r="C41" s="9" t="s">
        <v>14</v>
      </c>
      <c r="D41" s="10">
        <v>65</v>
      </c>
      <c r="E41" s="26"/>
      <c r="F41" s="11">
        <f t="shared" si="6"/>
        <v>0</v>
      </c>
      <c r="I41" s="53"/>
      <c r="J41" s="53"/>
      <c r="L41" s="54"/>
      <c r="M41" s="55"/>
    </row>
    <row r="42" spans="1:13" ht="38.25">
      <c r="A42" s="13">
        <f t="shared" si="5"/>
        <v>4.07</v>
      </c>
      <c r="B42" s="8" t="s">
        <v>109</v>
      </c>
      <c r="C42" s="9" t="s">
        <v>7</v>
      </c>
      <c r="D42" s="10">
        <v>12</v>
      </c>
      <c r="E42" s="26"/>
      <c r="F42" s="11">
        <f t="shared" si="6"/>
        <v>0</v>
      </c>
      <c r="I42" s="53"/>
      <c r="J42" s="53"/>
      <c r="L42" s="54"/>
      <c r="M42" s="55"/>
    </row>
    <row r="43" spans="1:13" ht="25.5">
      <c r="A43" s="13">
        <f t="shared" si="5"/>
        <v>4.08</v>
      </c>
      <c r="B43" s="8" t="s">
        <v>110</v>
      </c>
      <c r="C43" s="9" t="s">
        <v>7</v>
      </c>
      <c r="D43" s="10">
        <v>96</v>
      </c>
      <c r="E43" s="26"/>
      <c r="F43" s="11">
        <f t="shared" si="6"/>
        <v>0</v>
      </c>
      <c r="I43" s="53"/>
      <c r="J43" s="53"/>
      <c r="L43" s="54"/>
      <c r="M43" s="55"/>
    </row>
    <row r="44" spans="1:13" ht="25.5">
      <c r="A44" s="13">
        <f t="shared" si="5"/>
        <v>4.09</v>
      </c>
      <c r="B44" s="8" t="s">
        <v>111</v>
      </c>
      <c r="C44" s="9" t="s">
        <v>7</v>
      </c>
      <c r="D44" s="10">
        <v>4</v>
      </c>
      <c r="E44" s="26"/>
      <c r="F44" s="11">
        <f t="shared" si="6"/>
        <v>0</v>
      </c>
      <c r="I44" s="53"/>
      <c r="J44" s="53"/>
      <c r="L44" s="54"/>
      <c r="M44" s="55"/>
    </row>
    <row r="45" spans="1:13" ht="25.5">
      <c r="A45" s="13">
        <f t="shared" si="5"/>
        <v>4.0999999999999996</v>
      </c>
      <c r="B45" s="8" t="s">
        <v>112</v>
      </c>
      <c r="C45" s="9" t="s">
        <v>7</v>
      </c>
      <c r="D45" s="10">
        <v>6</v>
      </c>
      <c r="E45" s="26"/>
      <c r="F45" s="11">
        <f t="shared" si="6"/>
        <v>0</v>
      </c>
      <c r="I45" s="53"/>
      <c r="J45" s="53"/>
      <c r="L45" s="54"/>
      <c r="M45" s="55"/>
    </row>
    <row r="46" spans="1:13" ht="38.25">
      <c r="A46" s="13">
        <f t="shared" si="5"/>
        <v>4.1100000000000003</v>
      </c>
      <c r="B46" s="8" t="s">
        <v>113</v>
      </c>
      <c r="C46" s="9" t="s">
        <v>14</v>
      </c>
      <c r="D46" s="10">
        <v>48</v>
      </c>
      <c r="E46" s="26"/>
      <c r="F46" s="11">
        <f t="shared" si="6"/>
        <v>0</v>
      </c>
      <c r="I46" s="53"/>
      <c r="J46" s="53"/>
      <c r="L46" s="54"/>
      <c r="M46" s="55"/>
    </row>
    <row r="47" spans="1:13">
      <c r="A47" s="13"/>
      <c r="B47" s="8"/>
      <c r="C47" s="9"/>
      <c r="D47" s="10"/>
      <c r="E47" s="26"/>
      <c r="F47" s="11"/>
      <c r="I47" s="53"/>
      <c r="J47" s="53"/>
      <c r="L47" s="54"/>
      <c r="M47" s="55"/>
    </row>
    <row r="48" spans="1:13">
      <c r="A48" s="4">
        <v>5</v>
      </c>
      <c r="B48" s="5" t="s">
        <v>114</v>
      </c>
      <c r="C48" s="3"/>
      <c r="D48" s="14"/>
      <c r="E48" s="28"/>
      <c r="F48" s="15">
        <f>SUM(F49:F50)</f>
        <v>0</v>
      </c>
      <c r="J48" s="53"/>
      <c r="L48" s="54"/>
      <c r="M48" s="55"/>
    </row>
    <row r="49" spans="1:13" ht="25.5">
      <c r="A49" s="13">
        <f t="shared" ref="A49" si="7">ROUND(A48+0.01,2)</f>
        <v>5.01</v>
      </c>
      <c r="B49" s="12" t="s">
        <v>115</v>
      </c>
      <c r="C49" s="9" t="s">
        <v>6</v>
      </c>
      <c r="D49" s="10">
        <v>263</v>
      </c>
      <c r="E49" s="26"/>
      <c r="F49" s="11">
        <f>+ROUND(E49*D49,0)</f>
        <v>0</v>
      </c>
      <c r="I49" s="53"/>
      <c r="J49" s="53"/>
      <c r="L49" s="54"/>
      <c r="M49" s="55"/>
    </row>
    <row r="50" spans="1:13">
      <c r="A50" s="13"/>
      <c r="B50" s="12"/>
      <c r="C50" s="9"/>
      <c r="D50" s="10"/>
      <c r="E50" s="26"/>
      <c r="F50" s="11"/>
      <c r="I50" s="53"/>
      <c r="J50" s="53"/>
      <c r="L50" s="54"/>
      <c r="M50" s="55"/>
    </row>
    <row r="51" spans="1:13">
      <c r="A51" s="4">
        <v>6</v>
      </c>
      <c r="B51" s="5" t="s">
        <v>116</v>
      </c>
      <c r="C51" s="3"/>
      <c r="D51" s="3"/>
      <c r="E51" s="28"/>
      <c r="F51" s="15">
        <f>SUM(F52:F53)</f>
        <v>0</v>
      </c>
      <c r="J51" s="53"/>
      <c r="L51" s="54"/>
      <c r="M51" s="55"/>
    </row>
    <row r="52" spans="1:13" ht="25.5">
      <c r="A52" s="7">
        <f t="shared" ref="A52" si="8">ROUND(A51+0.01,2)</f>
        <v>6.01</v>
      </c>
      <c r="B52" s="8" t="s">
        <v>117</v>
      </c>
      <c r="C52" s="9" t="s">
        <v>6</v>
      </c>
      <c r="D52" s="10">
        <v>48.800000000000004</v>
      </c>
      <c r="E52" s="26"/>
      <c r="F52" s="11">
        <f t="shared" ref="F52:F61" si="9">+ROUND(E52*D52,0)</f>
        <v>0</v>
      </c>
      <c r="I52" s="53"/>
      <c r="J52" s="53"/>
      <c r="L52" s="54"/>
      <c r="M52" s="55"/>
    </row>
    <row r="53" spans="1:13">
      <c r="A53" s="13"/>
      <c r="B53" s="8"/>
      <c r="C53" s="9"/>
      <c r="D53" s="10"/>
      <c r="E53" s="26"/>
      <c r="F53" s="11"/>
      <c r="I53" s="53"/>
      <c r="J53" s="53"/>
      <c r="L53" s="54"/>
      <c r="M53" s="55"/>
    </row>
    <row r="54" spans="1:13">
      <c r="A54" s="4">
        <v>7</v>
      </c>
      <c r="B54" s="5" t="s">
        <v>118</v>
      </c>
      <c r="C54" s="5"/>
      <c r="D54" s="14"/>
      <c r="E54" s="28"/>
      <c r="F54" s="15">
        <f>SUM(F55:F57)</f>
        <v>0</v>
      </c>
      <c r="J54" s="53"/>
      <c r="L54" s="54"/>
      <c r="M54" s="55"/>
    </row>
    <row r="55" spans="1:13" ht="25.5">
      <c r="A55" s="7">
        <f t="shared" ref="A55:A56" si="10">ROUND(A54+0.01,2)</f>
        <v>7.01</v>
      </c>
      <c r="B55" s="8" t="s">
        <v>140</v>
      </c>
      <c r="C55" s="9" t="s">
        <v>6</v>
      </c>
      <c r="D55" s="10">
        <v>48.800000000000004</v>
      </c>
      <c r="E55" s="26"/>
      <c r="F55" s="11">
        <f t="shared" si="9"/>
        <v>0</v>
      </c>
      <c r="I55" s="53"/>
      <c r="J55" s="53"/>
      <c r="L55" s="54"/>
      <c r="M55" s="55"/>
    </row>
    <row r="56" spans="1:13" ht="25.5">
      <c r="A56" s="7">
        <f t="shared" si="10"/>
        <v>7.02</v>
      </c>
      <c r="B56" s="8" t="s">
        <v>141</v>
      </c>
      <c r="C56" s="9" t="s">
        <v>6</v>
      </c>
      <c r="D56" s="10">
        <v>51.85</v>
      </c>
      <c r="E56" s="26"/>
      <c r="F56" s="11">
        <f t="shared" si="9"/>
        <v>0</v>
      </c>
      <c r="I56" s="53"/>
      <c r="J56" s="53"/>
      <c r="L56" s="54"/>
      <c r="M56" s="55"/>
    </row>
    <row r="57" spans="1:13">
      <c r="A57" s="7"/>
      <c r="B57" s="8"/>
      <c r="C57" s="9"/>
      <c r="D57" s="10"/>
      <c r="E57" s="26"/>
      <c r="F57" s="11"/>
      <c r="I57" s="53"/>
      <c r="J57" s="53"/>
      <c r="L57" s="54"/>
      <c r="M57" s="55"/>
    </row>
    <row r="58" spans="1:13">
      <c r="A58" s="4">
        <v>8</v>
      </c>
      <c r="B58" s="5" t="s">
        <v>119</v>
      </c>
      <c r="C58" s="3"/>
      <c r="D58" s="14"/>
      <c r="E58" s="29"/>
      <c r="F58" s="15">
        <f>SUM(F59:F62)</f>
        <v>0</v>
      </c>
      <c r="J58" s="53"/>
      <c r="L58" s="54"/>
      <c r="M58" s="55"/>
    </row>
    <row r="59" spans="1:13">
      <c r="A59" s="7">
        <f t="shared" ref="A59:A69" si="11">ROUND(A58+0.01,2)</f>
        <v>8.01</v>
      </c>
      <c r="B59" s="8" t="s">
        <v>120</v>
      </c>
      <c r="C59" s="9" t="s">
        <v>6</v>
      </c>
      <c r="D59" s="10">
        <v>15</v>
      </c>
      <c r="E59" s="26"/>
      <c r="F59" s="11">
        <f t="shared" si="9"/>
        <v>0</v>
      </c>
      <c r="I59" s="53"/>
      <c r="J59" s="53"/>
      <c r="L59" s="54"/>
      <c r="M59" s="55"/>
    </row>
    <row r="60" spans="1:13" ht="25.5">
      <c r="A60" s="7">
        <f t="shared" si="11"/>
        <v>8.02</v>
      </c>
      <c r="B60" s="8" t="s">
        <v>121</v>
      </c>
      <c r="C60" s="9" t="s">
        <v>6</v>
      </c>
      <c r="D60" s="10">
        <v>4</v>
      </c>
      <c r="E60" s="26"/>
      <c r="F60" s="11">
        <f t="shared" si="9"/>
        <v>0</v>
      </c>
      <c r="I60" s="53"/>
      <c r="J60" s="53"/>
      <c r="L60" s="54"/>
      <c r="M60" s="55"/>
    </row>
    <row r="61" spans="1:13" ht="25.5">
      <c r="A61" s="7">
        <f t="shared" si="11"/>
        <v>8.0299999999999994</v>
      </c>
      <c r="B61" s="8" t="s">
        <v>122</v>
      </c>
      <c r="C61" s="9" t="s">
        <v>12</v>
      </c>
      <c r="D61" s="10">
        <v>154.08000000000001</v>
      </c>
      <c r="E61" s="26"/>
      <c r="F61" s="11">
        <f t="shared" si="9"/>
        <v>0</v>
      </c>
      <c r="I61" s="53"/>
      <c r="J61" s="53"/>
      <c r="L61" s="54"/>
      <c r="M61" s="55"/>
    </row>
    <row r="62" spans="1:13">
      <c r="A62" s="7"/>
      <c r="B62" s="8"/>
      <c r="C62" s="9"/>
      <c r="D62" s="10"/>
      <c r="E62" s="26"/>
      <c r="F62" s="11"/>
      <c r="I62" s="53"/>
      <c r="J62" s="53"/>
      <c r="L62" s="54"/>
      <c r="M62" s="55"/>
    </row>
    <row r="63" spans="1:13">
      <c r="A63" s="4">
        <v>9</v>
      </c>
      <c r="B63" s="5" t="s">
        <v>123</v>
      </c>
      <c r="C63" s="3"/>
      <c r="D63" s="14"/>
      <c r="E63" s="29"/>
      <c r="F63" s="15">
        <f>SUM(F64:F70)</f>
        <v>0</v>
      </c>
      <c r="J63" s="53"/>
      <c r="L63" s="54"/>
      <c r="M63" s="55"/>
    </row>
    <row r="64" spans="1:13" ht="25.5">
      <c r="A64" s="7">
        <f t="shared" si="11"/>
        <v>9.01</v>
      </c>
      <c r="B64" s="16" t="s">
        <v>142</v>
      </c>
      <c r="C64" s="17" t="s">
        <v>7</v>
      </c>
      <c r="D64" s="10">
        <v>1</v>
      </c>
      <c r="E64" s="26"/>
      <c r="F64" s="18">
        <f t="shared" ref="F64:F76" si="12">+ROUND(E64*D64,0)</f>
        <v>0</v>
      </c>
      <c r="I64" s="53"/>
      <c r="J64" s="53"/>
      <c r="L64" s="54"/>
      <c r="M64" s="55"/>
    </row>
    <row r="65" spans="1:13" ht="25.5">
      <c r="A65" s="7">
        <f t="shared" si="11"/>
        <v>9.02</v>
      </c>
      <c r="B65" s="16" t="s">
        <v>143</v>
      </c>
      <c r="C65" s="17" t="s">
        <v>7</v>
      </c>
      <c r="D65" s="10">
        <v>3</v>
      </c>
      <c r="E65" s="26"/>
      <c r="F65" s="18">
        <f t="shared" si="12"/>
        <v>0</v>
      </c>
      <c r="I65" s="53"/>
      <c r="J65" s="53"/>
      <c r="L65" s="54"/>
      <c r="M65" s="55"/>
    </row>
    <row r="66" spans="1:13" ht="51">
      <c r="A66" s="7">
        <f t="shared" si="11"/>
        <v>9.0299999999999994</v>
      </c>
      <c r="B66" s="16" t="s">
        <v>144</v>
      </c>
      <c r="C66" s="17" t="s">
        <v>7</v>
      </c>
      <c r="D66" s="10">
        <v>1</v>
      </c>
      <c r="E66" s="26"/>
      <c r="F66" s="18">
        <f t="shared" si="12"/>
        <v>0</v>
      </c>
      <c r="I66" s="53"/>
      <c r="J66" s="53"/>
      <c r="L66" s="54"/>
      <c r="M66" s="55"/>
    </row>
    <row r="67" spans="1:13" ht="25.5">
      <c r="A67" s="7">
        <f t="shared" si="11"/>
        <v>9.0399999999999991</v>
      </c>
      <c r="B67" s="16" t="s">
        <v>124</v>
      </c>
      <c r="C67" s="17" t="s">
        <v>7</v>
      </c>
      <c r="D67" s="10">
        <v>2</v>
      </c>
      <c r="E67" s="26"/>
      <c r="F67" s="18">
        <f t="shared" si="12"/>
        <v>0</v>
      </c>
      <c r="I67" s="53"/>
      <c r="J67" s="53"/>
      <c r="L67" s="54"/>
      <c r="M67" s="55"/>
    </row>
    <row r="68" spans="1:13" ht="25.5">
      <c r="A68" s="7">
        <f t="shared" si="11"/>
        <v>9.0500000000000007</v>
      </c>
      <c r="B68" s="16" t="s">
        <v>125</v>
      </c>
      <c r="C68" s="17" t="s">
        <v>7</v>
      </c>
      <c r="D68" s="10">
        <v>3</v>
      </c>
      <c r="E68" s="26"/>
      <c r="F68" s="18">
        <f t="shared" si="12"/>
        <v>0</v>
      </c>
      <c r="I68" s="53"/>
      <c r="J68" s="53"/>
      <c r="L68" s="54"/>
      <c r="M68" s="55"/>
    </row>
    <row r="69" spans="1:13" ht="25.5">
      <c r="A69" s="7">
        <f t="shared" si="11"/>
        <v>9.06</v>
      </c>
      <c r="B69" s="16" t="s">
        <v>145</v>
      </c>
      <c r="C69" s="17" t="s">
        <v>7</v>
      </c>
      <c r="D69" s="10">
        <v>1</v>
      </c>
      <c r="E69" s="26"/>
      <c r="F69" s="18">
        <f t="shared" si="12"/>
        <v>0</v>
      </c>
      <c r="I69" s="53"/>
      <c r="J69" s="53"/>
      <c r="L69" s="54"/>
      <c r="M69" s="55"/>
    </row>
    <row r="70" spans="1:13">
      <c r="A70" s="19"/>
      <c r="B70" s="16"/>
      <c r="C70" s="17"/>
      <c r="D70" s="57"/>
      <c r="E70" s="26"/>
      <c r="F70" s="18"/>
      <c r="I70" s="53"/>
      <c r="J70" s="53"/>
      <c r="L70" s="54"/>
      <c r="M70" s="55"/>
    </row>
    <row r="71" spans="1:13">
      <c r="A71" s="4">
        <v>10</v>
      </c>
      <c r="B71" s="5" t="s">
        <v>126</v>
      </c>
      <c r="C71" s="3"/>
      <c r="D71" s="14"/>
      <c r="E71" s="28"/>
      <c r="F71" s="20">
        <f>SUM(F72:F77)</f>
        <v>0</v>
      </c>
      <c r="J71" s="53"/>
      <c r="L71" s="54"/>
      <c r="M71" s="55"/>
    </row>
    <row r="72" spans="1:13" ht="25.5">
      <c r="A72" s="19">
        <f t="shared" ref="A72:A76" si="13">ROUND(A71+0.01,2)</f>
        <v>10.01</v>
      </c>
      <c r="B72" s="16" t="s">
        <v>146</v>
      </c>
      <c r="C72" s="17" t="s">
        <v>12</v>
      </c>
      <c r="D72" s="10">
        <v>24</v>
      </c>
      <c r="E72" s="26"/>
      <c r="F72" s="18">
        <f t="shared" si="12"/>
        <v>0</v>
      </c>
      <c r="I72" s="53"/>
      <c r="J72" s="53"/>
      <c r="L72" s="54"/>
      <c r="M72" s="55"/>
    </row>
    <row r="73" spans="1:13">
      <c r="A73" s="19">
        <f t="shared" si="13"/>
        <v>10.02</v>
      </c>
      <c r="B73" s="16" t="s">
        <v>147</v>
      </c>
      <c r="C73" s="17" t="s">
        <v>7</v>
      </c>
      <c r="D73" s="10">
        <v>5</v>
      </c>
      <c r="E73" s="26"/>
      <c r="F73" s="18">
        <f>+ROUND(E73*D73,0)</f>
        <v>0</v>
      </c>
      <c r="I73" s="53"/>
      <c r="J73" s="53"/>
      <c r="L73" s="54"/>
      <c r="M73" s="55"/>
    </row>
    <row r="74" spans="1:13">
      <c r="A74" s="19">
        <f t="shared" si="13"/>
        <v>10.029999999999999</v>
      </c>
      <c r="B74" s="16" t="s">
        <v>148</v>
      </c>
      <c r="C74" s="17" t="s">
        <v>7</v>
      </c>
      <c r="D74" s="10">
        <v>3</v>
      </c>
      <c r="E74" s="26"/>
      <c r="F74" s="18">
        <f>+ROUND(E74*D74,0)</f>
        <v>0</v>
      </c>
      <c r="I74" s="53"/>
      <c r="J74" s="53"/>
      <c r="L74" s="54"/>
      <c r="M74" s="55"/>
    </row>
    <row r="75" spans="1:13">
      <c r="A75" s="19">
        <f t="shared" si="13"/>
        <v>10.039999999999999</v>
      </c>
      <c r="B75" s="16" t="s">
        <v>149</v>
      </c>
      <c r="C75" s="17" t="s">
        <v>12</v>
      </c>
      <c r="D75" s="10">
        <v>18</v>
      </c>
      <c r="E75" s="26"/>
      <c r="F75" s="18">
        <f t="shared" si="12"/>
        <v>0</v>
      </c>
      <c r="I75" s="53"/>
      <c r="J75" s="53"/>
      <c r="L75" s="54"/>
      <c r="M75" s="55"/>
    </row>
    <row r="76" spans="1:13">
      <c r="A76" s="19">
        <f t="shared" si="13"/>
        <v>10.050000000000001</v>
      </c>
      <c r="B76" s="16" t="s">
        <v>150</v>
      </c>
      <c r="C76" s="17" t="s">
        <v>12</v>
      </c>
      <c r="D76" s="10">
        <v>18</v>
      </c>
      <c r="E76" s="26"/>
      <c r="F76" s="18">
        <f t="shared" si="12"/>
        <v>0</v>
      </c>
      <c r="I76" s="53"/>
      <c r="J76" s="53"/>
      <c r="L76" s="54"/>
      <c r="M76" s="55"/>
    </row>
    <row r="77" spans="1:13">
      <c r="A77" s="19"/>
      <c r="B77" s="16"/>
      <c r="C77" s="17"/>
      <c r="D77" s="10"/>
      <c r="E77" s="26"/>
      <c r="F77" s="18"/>
      <c r="I77" s="53"/>
      <c r="J77" s="53"/>
      <c r="L77" s="54"/>
      <c r="M77" s="55"/>
    </row>
    <row r="78" spans="1:13">
      <c r="A78" s="4">
        <v>11</v>
      </c>
      <c r="B78" s="5" t="s">
        <v>13</v>
      </c>
      <c r="C78" s="3"/>
      <c r="D78" s="14"/>
      <c r="E78" s="28"/>
      <c r="F78" s="20">
        <f>SUM(F79:F93)</f>
        <v>0</v>
      </c>
      <c r="J78" s="53"/>
      <c r="L78" s="54"/>
      <c r="M78" s="55"/>
    </row>
    <row r="79" spans="1:13" ht="51">
      <c r="A79" s="7">
        <f t="shared" ref="A79:A88" si="14">ROUND(A78+0.01,2)</f>
        <v>11.01</v>
      </c>
      <c r="B79" s="8" t="s">
        <v>151</v>
      </c>
      <c r="C79" s="9" t="s">
        <v>7</v>
      </c>
      <c r="D79" s="10">
        <v>1</v>
      </c>
      <c r="E79" s="26"/>
      <c r="F79" s="11">
        <f t="shared" ref="F79:F92" si="15">+ROUND(E79*D79,0)</f>
        <v>0</v>
      </c>
      <c r="I79" s="53"/>
      <c r="J79" s="53"/>
      <c r="L79" s="54"/>
      <c r="M79" s="55"/>
    </row>
    <row r="80" spans="1:13" ht="76.5">
      <c r="A80" s="7">
        <f t="shared" si="14"/>
        <v>11.02</v>
      </c>
      <c r="B80" s="8" t="s">
        <v>152</v>
      </c>
      <c r="C80" s="9" t="s">
        <v>7</v>
      </c>
      <c r="D80" s="10">
        <v>2</v>
      </c>
      <c r="E80" s="26"/>
      <c r="F80" s="11">
        <f t="shared" si="15"/>
        <v>0</v>
      </c>
      <c r="I80" s="53"/>
      <c r="J80" s="53"/>
      <c r="L80" s="54"/>
      <c r="M80" s="55"/>
    </row>
    <row r="81" spans="1:13" ht="76.5">
      <c r="A81" s="7">
        <f t="shared" si="14"/>
        <v>11.03</v>
      </c>
      <c r="B81" s="8" t="s">
        <v>153</v>
      </c>
      <c r="C81" s="9" t="s">
        <v>14</v>
      </c>
      <c r="D81" s="10">
        <v>10</v>
      </c>
      <c r="E81" s="26"/>
      <c r="F81" s="11">
        <f t="shared" si="15"/>
        <v>0</v>
      </c>
      <c r="I81" s="53"/>
      <c r="J81" s="53"/>
      <c r="L81" s="54"/>
      <c r="M81" s="55"/>
    </row>
    <row r="82" spans="1:13" ht="89.25">
      <c r="A82" s="7">
        <f t="shared" si="14"/>
        <v>11.04</v>
      </c>
      <c r="B82" s="8" t="s">
        <v>154</v>
      </c>
      <c r="C82" s="9" t="s">
        <v>14</v>
      </c>
      <c r="D82" s="10">
        <v>17</v>
      </c>
      <c r="E82" s="26"/>
      <c r="F82" s="11">
        <f t="shared" si="15"/>
        <v>0</v>
      </c>
      <c r="I82" s="53"/>
      <c r="J82" s="53"/>
      <c r="L82" s="54"/>
      <c r="M82" s="55"/>
    </row>
    <row r="83" spans="1:13" ht="102">
      <c r="A83" s="7">
        <f t="shared" si="14"/>
        <v>11.05</v>
      </c>
      <c r="B83" s="8" t="s">
        <v>155</v>
      </c>
      <c r="C83" s="9" t="s">
        <v>7</v>
      </c>
      <c r="D83" s="10">
        <v>1</v>
      </c>
      <c r="E83" s="26"/>
      <c r="F83" s="11">
        <f t="shared" si="15"/>
        <v>0</v>
      </c>
      <c r="I83" s="53"/>
      <c r="J83" s="53"/>
      <c r="L83" s="54"/>
      <c r="M83" s="55"/>
    </row>
    <row r="84" spans="1:13" ht="76.5">
      <c r="A84" s="7">
        <f t="shared" si="14"/>
        <v>11.06</v>
      </c>
      <c r="B84" s="8" t="s">
        <v>156</v>
      </c>
      <c r="C84" s="9" t="s">
        <v>7</v>
      </c>
      <c r="D84" s="10">
        <v>1</v>
      </c>
      <c r="E84" s="26"/>
      <c r="F84" s="11">
        <f t="shared" si="15"/>
        <v>0</v>
      </c>
      <c r="I84" s="53"/>
      <c r="J84" s="53"/>
      <c r="L84" s="54"/>
      <c r="M84" s="55"/>
    </row>
    <row r="85" spans="1:13" ht="76.5">
      <c r="A85" s="7">
        <f t="shared" si="14"/>
        <v>11.07</v>
      </c>
      <c r="B85" s="8" t="s">
        <v>157</v>
      </c>
      <c r="C85" s="9" t="s">
        <v>14</v>
      </c>
      <c r="D85" s="10">
        <v>30</v>
      </c>
      <c r="E85" s="26"/>
      <c r="F85" s="11">
        <f t="shared" si="15"/>
        <v>0</v>
      </c>
      <c r="I85" s="53"/>
      <c r="J85" s="53"/>
      <c r="L85" s="54"/>
      <c r="M85" s="55"/>
    </row>
    <row r="86" spans="1:13" ht="63.75">
      <c r="A86" s="7">
        <f t="shared" si="14"/>
        <v>11.08</v>
      </c>
      <c r="B86" s="8" t="s">
        <v>158</v>
      </c>
      <c r="C86" s="9" t="s">
        <v>7</v>
      </c>
      <c r="D86" s="10">
        <v>1</v>
      </c>
      <c r="E86" s="26"/>
      <c r="F86" s="11">
        <f t="shared" si="15"/>
        <v>0</v>
      </c>
      <c r="I86" s="53"/>
      <c r="J86" s="53"/>
      <c r="L86" s="54"/>
      <c r="M86" s="55"/>
    </row>
    <row r="87" spans="1:13" ht="89.25">
      <c r="A87" s="7">
        <f t="shared" si="14"/>
        <v>11.09</v>
      </c>
      <c r="B87" s="8" t="s">
        <v>159</v>
      </c>
      <c r="C87" s="9" t="s">
        <v>7</v>
      </c>
      <c r="D87" s="10">
        <v>3</v>
      </c>
      <c r="E87" s="26"/>
      <c r="F87" s="11">
        <f t="shared" si="15"/>
        <v>0</v>
      </c>
      <c r="I87" s="53"/>
      <c r="J87" s="53"/>
      <c r="L87" s="54"/>
      <c r="M87" s="55"/>
    </row>
    <row r="88" spans="1:13" ht="63.75">
      <c r="A88" s="7">
        <f t="shared" si="14"/>
        <v>11.1</v>
      </c>
      <c r="B88" s="8" t="s">
        <v>127</v>
      </c>
      <c r="C88" s="9" t="s">
        <v>7</v>
      </c>
      <c r="D88" s="10">
        <v>23</v>
      </c>
      <c r="E88" s="26"/>
      <c r="F88" s="11">
        <f t="shared" si="15"/>
        <v>0</v>
      </c>
      <c r="I88" s="53"/>
      <c r="J88" s="53"/>
      <c r="L88" s="54"/>
      <c r="M88" s="55"/>
    </row>
    <row r="89" spans="1:13" ht="63.75">
      <c r="A89" s="7"/>
      <c r="B89" s="8" t="s">
        <v>128</v>
      </c>
      <c r="C89" s="9" t="s">
        <v>7</v>
      </c>
      <c r="D89" s="10">
        <v>1</v>
      </c>
      <c r="E89" s="26"/>
      <c r="F89" s="11">
        <f t="shared" si="15"/>
        <v>0</v>
      </c>
      <c r="I89" s="53"/>
      <c r="J89" s="53"/>
      <c r="L89" s="54"/>
      <c r="M89" s="55"/>
    </row>
    <row r="90" spans="1:13" ht="114.75">
      <c r="A90" s="7"/>
      <c r="B90" s="8" t="s">
        <v>134</v>
      </c>
      <c r="C90" s="9" t="s">
        <v>7</v>
      </c>
      <c r="D90" s="10">
        <v>9</v>
      </c>
      <c r="E90" s="26"/>
      <c r="F90" s="11">
        <f t="shared" si="15"/>
        <v>0</v>
      </c>
      <c r="I90" s="53"/>
      <c r="J90" s="53"/>
      <c r="L90" s="54"/>
      <c r="M90" s="55"/>
    </row>
    <row r="91" spans="1:13" ht="51">
      <c r="A91" s="7"/>
      <c r="B91" s="8" t="s">
        <v>135</v>
      </c>
      <c r="C91" s="9" t="s">
        <v>7</v>
      </c>
      <c r="D91" s="10">
        <v>6</v>
      </c>
      <c r="E91" s="26"/>
      <c r="F91" s="11">
        <f t="shared" si="15"/>
        <v>0</v>
      </c>
      <c r="I91" s="53"/>
      <c r="J91" s="53"/>
      <c r="L91" s="54"/>
      <c r="M91" s="55"/>
    </row>
    <row r="92" spans="1:13" ht="38.25">
      <c r="A92" s="7"/>
      <c r="B92" s="8" t="s">
        <v>136</v>
      </c>
      <c r="C92" s="9" t="s">
        <v>7</v>
      </c>
      <c r="D92" s="10">
        <v>3</v>
      </c>
      <c r="E92" s="26"/>
      <c r="F92" s="11">
        <f t="shared" si="15"/>
        <v>0</v>
      </c>
      <c r="I92" s="53"/>
      <c r="J92" s="53"/>
      <c r="L92" s="54"/>
      <c r="M92" s="55"/>
    </row>
    <row r="93" spans="1:13">
      <c r="A93" s="7"/>
      <c r="B93" s="8"/>
      <c r="C93" s="9"/>
      <c r="D93" s="10"/>
      <c r="E93" s="26"/>
      <c r="F93" s="11"/>
      <c r="I93" s="53"/>
      <c r="J93" s="53"/>
      <c r="L93" s="54"/>
      <c r="M93" s="55"/>
    </row>
    <row r="94" spans="1:13">
      <c r="A94" s="4">
        <v>12</v>
      </c>
      <c r="B94" s="5" t="s">
        <v>129</v>
      </c>
      <c r="C94" s="3"/>
      <c r="D94" s="14"/>
      <c r="E94" s="28"/>
      <c r="F94" s="15">
        <f>SUM(F95:F97)</f>
        <v>0</v>
      </c>
      <c r="J94" s="53"/>
      <c r="L94" s="54"/>
      <c r="M94" s="55"/>
    </row>
    <row r="95" spans="1:13">
      <c r="A95" s="7">
        <f>ROUND(A94+0.01,2)</f>
        <v>12.01</v>
      </c>
      <c r="B95" s="8" t="s">
        <v>130</v>
      </c>
      <c r="C95" s="9" t="s">
        <v>14</v>
      </c>
      <c r="D95" s="10">
        <v>1</v>
      </c>
      <c r="E95" s="26"/>
      <c r="F95" s="11">
        <f>+ROUND(E95*D95,0)</f>
        <v>0</v>
      </c>
      <c r="I95" s="53"/>
      <c r="J95" s="53"/>
      <c r="L95" s="54"/>
      <c r="M95" s="55"/>
    </row>
    <row r="96" spans="1:13">
      <c r="A96" s="7">
        <f>ROUND(A95+0.01,2)</f>
        <v>12.02</v>
      </c>
      <c r="B96" s="8" t="s">
        <v>131</v>
      </c>
      <c r="C96" s="9" t="s">
        <v>7</v>
      </c>
      <c r="D96" s="10">
        <v>1</v>
      </c>
      <c r="E96" s="26"/>
      <c r="F96" s="11">
        <f>+ROUND(E96*D96,0)</f>
        <v>0</v>
      </c>
      <c r="I96" s="53"/>
      <c r="J96" s="53"/>
      <c r="L96" s="54"/>
      <c r="M96" s="55"/>
    </row>
    <row r="97" spans="1:13">
      <c r="A97" s="7"/>
      <c r="B97" s="8"/>
      <c r="C97" s="9"/>
      <c r="D97" s="10"/>
      <c r="E97" s="26"/>
      <c r="F97" s="11"/>
      <c r="I97" s="53"/>
      <c r="J97" s="53"/>
      <c r="L97" s="54"/>
      <c r="M97" s="55"/>
    </row>
    <row r="98" spans="1:13">
      <c r="A98" s="4">
        <v>13</v>
      </c>
      <c r="B98" s="5" t="s">
        <v>132</v>
      </c>
      <c r="C98" s="3"/>
      <c r="D98" s="14"/>
      <c r="E98" s="28"/>
      <c r="F98" s="15">
        <f>SUM(F99:F100)</f>
        <v>0</v>
      </c>
      <c r="J98" s="53"/>
      <c r="L98" s="54"/>
      <c r="M98" s="55"/>
    </row>
    <row r="99" spans="1:13">
      <c r="A99" s="7">
        <f t="shared" ref="A99" si="16">ROUND(A98+0.01,2)</f>
        <v>13.01</v>
      </c>
      <c r="B99" s="8" t="s">
        <v>133</v>
      </c>
      <c r="C99" s="9" t="s">
        <v>11</v>
      </c>
      <c r="D99" s="10">
        <v>50.82</v>
      </c>
      <c r="E99" s="26"/>
      <c r="F99" s="11">
        <f t="shared" ref="F99" si="17">+ROUND(E99*D99,0)</f>
        <v>0</v>
      </c>
      <c r="I99" s="53"/>
      <c r="J99" s="53"/>
      <c r="L99" s="54"/>
      <c r="M99" s="55"/>
    </row>
    <row r="100" spans="1:13">
      <c r="A100" s="7"/>
      <c r="B100" s="8"/>
      <c r="C100" s="9"/>
      <c r="D100" s="10"/>
      <c r="E100" s="26"/>
      <c r="F100" s="11"/>
      <c r="I100" s="53"/>
      <c r="J100" s="53"/>
      <c r="L100" s="54"/>
      <c r="M100" s="55"/>
    </row>
    <row r="101" spans="1:13" ht="18">
      <c r="A101" s="32"/>
      <c r="B101" s="42" t="s">
        <v>70</v>
      </c>
      <c r="C101" s="42"/>
      <c r="D101" s="42"/>
      <c r="E101" s="42"/>
      <c r="F101" s="43">
        <f>F6+F14+F29+F35+F48+F51+F54+F58+F63+F71+F78+F94+F98</f>
        <v>0</v>
      </c>
      <c r="H101" s="30" t="str">
        <f>IF(SUM($F$6:$F$100)/2=F101,"ok","Difiere")</f>
        <v>ok</v>
      </c>
    </row>
    <row r="102" spans="1:13">
      <c r="A102" s="33"/>
      <c r="B102" s="34" t="s">
        <v>15</v>
      </c>
      <c r="C102" s="35">
        <f>SUM(C103:C105)</f>
        <v>0</v>
      </c>
      <c r="D102" s="34"/>
      <c r="E102" s="34"/>
      <c r="F102" s="36">
        <f>+SUM(F103:F105,0)</f>
        <v>0</v>
      </c>
    </row>
    <row r="103" spans="1:13">
      <c r="A103" s="33"/>
      <c r="B103" s="40" t="s">
        <v>16</v>
      </c>
      <c r="C103" s="37"/>
      <c r="D103" s="40"/>
      <c r="E103" s="40"/>
      <c r="F103" s="41">
        <f>+ROUND($F$101*C103,0)</f>
        <v>0</v>
      </c>
    </row>
    <row r="104" spans="1:13">
      <c r="A104" s="33"/>
      <c r="B104" s="40" t="s">
        <v>17</v>
      </c>
      <c r="C104" s="37"/>
      <c r="D104" s="40"/>
      <c r="E104" s="40"/>
      <c r="F104" s="41">
        <f>+ROUND($F$101*C104,0)</f>
        <v>0</v>
      </c>
    </row>
    <row r="105" spans="1:13">
      <c r="A105" s="33"/>
      <c r="B105" s="40" t="s">
        <v>18</v>
      </c>
      <c r="C105" s="37"/>
      <c r="D105" s="40"/>
      <c r="E105" s="40"/>
      <c r="F105" s="41">
        <f>+ROUND($F$101*C105,0)</f>
        <v>0</v>
      </c>
    </row>
    <row r="106" spans="1:13">
      <c r="A106" s="33"/>
      <c r="B106" s="34" t="s">
        <v>19</v>
      </c>
      <c r="C106" s="35"/>
      <c r="D106" s="34"/>
      <c r="E106" s="34"/>
      <c r="F106" s="36">
        <f>+ROUND(F102+F101,0)</f>
        <v>0</v>
      </c>
    </row>
    <row r="107" spans="1:13">
      <c r="A107" s="33"/>
      <c r="B107" s="40" t="s">
        <v>20</v>
      </c>
      <c r="C107" s="37"/>
      <c r="D107" s="40"/>
      <c r="E107" s="40"/>
      <c r="F107" s="41">
        <f>+ROUND($F$105*C107,0)</f>
        <v>0</v>
      </c>
    </row>
    <row r="108" spans="1:13" ht="18">
      <c r="A108" s="32"/>
      <c r="B108" s="42" t="s">
        <v>71</v>
      </c>
      <c r="C108" s="42"/>
      <c r="D108" s="42"/>
      <c r="E108" s="42"/>
      <c r="F108" s="43">
        <f>+ROUND(F107+F106,0)</f>
        <v>0</v>
      </c>
    </row>
    <row r="109" spans="1:13" ht="3" customHeight="1">
      <c r="A109" s="21"/>
      <c r="B109" s="22"/>
      <c r="C109" s="22"/>
      <c r="D109" s="22"/>
      <c r="E109" s="22"/>
      <c r="F109" s="22"/>
    </row>
    <row r="110" spans="1:13" ht="18">
      <c r="A110" s="32"/>
      <c r="B110" s="42" t="s">
        <v>23</v>
      </c>
      <c r="C110" s="42"/>
      <c r="D110" s="42"/>
      <c r="E110" s="42"/>
      <c r="F110" s="43">
        <f>SUM(F111:F113)</f>
        <v>0</v>
      </c>
    </row>
    <row r="111" spans="1:13" ht="6" customHeight="1">
      <c r="A111" s="1"/>
      <c r="B111" s="63"/>
      <c r="C111" s="63"/>
      <c r="D111" s="63"/>
      <c r="E111" s="63"/>
      <c r="F111" s="38"/>
    </row>
    <row r="112" spans="1:13">
      <c r="A112" s="21"/>
      <c r="B112" s="63" t="s">
        <v>69</v>
      </c>
      <c r="C112" s="63"/>
      <c r="D112" s="63"/>
      <c r="E112" s="63"/>
      <c r="F112" s="39"/>
    </row>
    <row r="113" spans="1:6" ht="4.9000000000000004" customHeight="1">
      <c r="A113" s="21"/>
      <c r="B113" s="63"/>
      <c r="C113" s="63"/>
      <c r="D113" s="63"/>
      <c r="E113" s="63"/>
      <c r="F113" s="38"/>
    </row>
    <row r="114" spans="1:6" ht="18">
      <c r="A114" s="32"/>
      <c r="B114" s="42" t="s">
        <v>21</v>
      </c>
      <c r="C114" s="42"/>
      <c r="D114" s="42"/>
      <c r="E114" s="42"/>
      <c r="F114" s="43">
        <f>ROUND(SUM(F108:F110),0)</f>
        <v>0</v>
      </c>
    </row>
    <row r="115" spans="1:6">
      <c r="A115" s="21"/>
      <c r="B115" s="61" t="str">
        <f>"SON: "&amp;LETRAS!A3</f>
        <v>SON:   PESOS M/CTE</v>
      </c>
      <c r="C115" s="62"/>
      <c r="D115" s="62"/>
      <c r="E115" s="62"/>
      <c r="F115" s="62"/>
    </row>
    <row r="116" spans="1:6">
      <c r="A116" s="21"/>
      <c r="B116" s="22"/>
      <c r="C116" s="22"/>
      <c r="D116" s="22"/>
      <c r="E116" s="22"/>
      <c r="F116" s="22"/>
    </row>
    <row r="117" spans="1:6">
      <c r="A117" s="21"/>
      <c r="B117" s="22"/>
      <c r="C117" s="22"/>
      <c r="D117" s="22"/>
      <c r="E117" s="22"/>
      <c r="F117" s="22"/>
    </row>
    <row r="118" spans="1:6">
      <c r="A118" s="21"/>
      <c r="B118" s="22"/>
      <c r="C118" s="22"/>
      <c r="D118" s="22"/>
      <c r="E118" s="22"/>
      <c r="F118" s="22"/>
    </row>
    <row r="119" spans="1:6">
      <c r="A119" s="21"/>
      <c r="B119" s="22"/>
      <c r="C119" s="22"/>
      <c r="D119" s="22"/>
      <c r="E119" s="22"/>
      <c r="F119" s="22"/>
    </row>
    <row r="120" spans="1:6">
      <c r="A120" s="21"/>
      <c r="B120" s="56" t="s">
        <v>72</v>
      </c>
      <c r="C120" s="22"/>
      <c r="D120" s="22"/>
      <c r="E120" s="22"/>
      <c r="F120" s="22"/>
    </row>
    <row r="121" spans="1:6">
      <c r="A121" s="21"/>
      <c r="B121" s="56" t="s">
        <v>73</v>
      </c>
      <c r="C121" s="22"/>
      <c r="D121" s="22"/>
      <c r="E121" s="22"/>
      <c r="F121" s="22"/>
    </row>
    <row r="122" spans="1:6">
      <c r="A122" s="21"/>
      <c r="B122" s="56" t="s">
        <v>74</v>
      </c>
      <c r="C122" s="23"/>
      <c r="D122" s="24"/>
      <c r="E122" s="24"/>
      <c r="F122" s="22"/>
    </row>
    <row r="123" spans="1:6">
      <c r="A123" s="21"/>
      <c r="B123" s="56" t="s">
        <v>75</v>
      </c>
      <c r="C123" s="25"/>
      <c r="D123" s="2"/>
      <c r="E123" s="2"/>
      <c r="F123" s="22"/>
    </row>
    <row r="124" spans="1:6">
      <c r="A124" s="21"/>
      <c r="B124" s="56" t="s">
        <v>76</v>
      </c>
      <c r="C124" s="25"/>
      <c r="D124" s="2"/>
      <c r="E124" s="2"/>
      <c r="F124" s="22"/>
    </row>
    <row r="125" spans="1:6">
      <c r="A125" s="21"/>
      <c r="B125" s="56" t="s">
        <v>77</v>
      </c>
      <c r="C125" s="25"/>
      <c r="D125" s="2"/>
      <c r="E125" s="2"/>
      <c r="F125" s="22"/>
    </row>
    <row r="126" spans="1:6">
      <c r="A126" s="21"/>
      <c r="B126" s="56" t="s">
        <v>78</v>
      </c>
      <c r="C126" s="25"/>
      <c r="D126" s="2"/>
      <c r="E126" s="2"/>
      <c r="F126" s="22"/>
    </row>
  </sheetData>
  <mergeCells count="7">
    <mergeCell ref="A1:F1"/>
    <mergeCell ref="A2:F2"/>
    <mergeCell ref="A3:F3"/>
    <mergeCell ref="B115:F115"/>
    <mergeCell ref="B111:E111"/>
    <mergeCell ref="B112:E112"/>
    <mergeCell ref="B113:E113"/>
  </mergeCells>
  <conditionalFormatting sqref="H101">
    <cfRule type="cellIs" dxfId="1" priority="1" operator="equal">
      <formula>"ok"</formula>
    </cfRule>
    <cfRule type="cellIs" dxfId="0" priority="2" operator="equal">
      <formula>"difiere"</formula>
    </cfRule>
  </conditionalFormatting>
  <pageMargins left="0.70866141732283472" right="0.3" top="0.42" bottom="0.52" header="0.31496062992125984" footer="0.31496062992125984"/>
  <pageSetup scale="74" fitToHeight="0" orientation="portrait" r:id="rId1"/>
  <headerFooter>
    <oddFooter>&amp;L&amp;F&amp;RPágina &amp;P de &amp;N</oddFooter>
  </headerFooter>
  <rowBreaks count="1" manualBreakCount="1">
    <brk id="8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LETRAS</vt:lpstr>
      <vt:lpstr>ANEXO B</vt:lpstr>
      <vt:lpstr>'ANEXO B'!Área_de_impresión</vt:lpstr>
      <vt:lpstr>'ANEXO B'!Títulos_a_imprimir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2024-12-04T17:19:43Z</dcterms:modified>
</cp:coreProperties>
</file>